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8_{A4FC9DB9-4E40-4ABA-A9A7-E422B91A421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L24" i="2"/>
  <c r="E25" i="2"/>
  <c r="K25" i="2"/>
  <c r="L25" i="2"/>
  <c r="O25" i="2"/>
  <c r="Q25" i="2"/>
  <c r="R25" i="2"/>
  <c r="S25" i="2"/>
  <c r="T25" i="2"/>
  <c r="Y25" i="2"/>
  <c r="Z25" i="2"/>
  <c r="AA25" i="2"/>
  <c r="AB25" i="2"/>
  <c r="AC25" i="2"/>
  <c r="AD25" i="2"/>
  <c r="AE25" i="2"/>
  <c r="AI25" i="2"/>
  <c r="AJ25" i="2"/>
  <c r="AK25" i="2"/>
  <c r="E26" i="2"/>
  <c r="K26" i="2"/>
  <c r="L26" i="2"/>
  <c r="O26" i="2"/>
  <c r="Q26" i="2"/>
  <c r="R26" i="2"/>
  <c r="S26" i="2"/>
  <c r="T26" i="2"/>
  <c r="Y26" i="2"/>
  <c r="Z26" i="2"/>
  <c r="AA26" i="2"/>
  <c r="AB26" i="2"/>
  <c r="AD26" i="2" s="1"/>
  <c r="AC26" i="2"/>
  <c r="AE26" i="2"/>
  <c r="AJ26" i="2"/>
  <c r="AK26" i="2"/>
  <c r="D5" i="1"/>
  <c r="B9" i="17"/>
  <c r="B8" i="17"/>
  <c r="B7" i="17"/>
  <c r="E15" i="2"/>
  <c r="E13" i="2"/>
  <c r="H6" i="2"/>
  <c r="H5" i="2"/>
  <c r="H4" i="2"/>
  <c r="E2" i="2"/>
  <c r="D15" i="1"/>
  <c r="D14" i="1"/>
  <c r="C13" i="1" s="1"/>
  <c r="E16" i="2" s="1"/>
  <c r="D13" i="1"/>
  <c r="C12" i="1"/>
  <c r="C11" i="1"/>
  <c r="E14" i="2" s="1"/>
  <c r="C10" i="1"/>
  <c r="C5" i="1"/>
  <c r="E12" i="2" s="1"/>
  <c r="C4" i="1"/>
  <c r="C3" i="1"/>
  <c r="C9" i="1" s="1"/>
  <c r="E11" i="2" s="1"/>
  <c r="B25" i="2" l="1"/>
  <c r="B26" i="2"/>
  <c r="D4" i="2"/>
  <c r="E4" i="2" s="1"/>
  <c r="D6" i="2"/>
  <c r="E6" i="2" s="1"/>
  <c r="D5" i="2"/>
  <c r="E5" i="2" s="1"/>
  <c r="I6" i="2"/>
  <c r="I5" i="2"/>
  <c r="C8" i="1"/>
  <c r="B24" i="2" l="1"/>
</calcChain>
</file>

<file path=xl/sharedStrings.xml><?xml version="1.0" encoding="utf-8"?>
<sst xmlns="http://schemas.openxmlformats.org/spreadsheetml/2006/main" count="908" uniqueCount="197">
  <si>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</si>
  <si>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</si>
  <si>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</si>
  <si>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</si>
  <si>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</si>
  <si>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</si>
  <si>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</si>
  <si>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</si>
  <si>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</si>
  <si>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</si>
  <si>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</si>
  <si>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</si>
  <si>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</si>
  <si>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</si>
  <si>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</si>
  <si>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</si>
  <si>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</si>
  <si>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</si>
  <si>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</si>
  <si>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</si>
  <si>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</si>
  <si>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</si>
  <si>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</si>
  <si>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</si>
  <si>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</si>
  <si>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</si>
  <si>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</si>
  <si>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</si>
  <si>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</si>
  <si>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</si>
  <si>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</si>
  <si>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</si>
  <si>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</si>
  <si>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</si>
  <si>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</si>
  <si>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</si>
  <si>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</si>
  <si>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</si>
  <si>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</si>
  <si>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</si>
  <si>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</si>
  <si>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</si>
  <si>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</si>
  <si>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</si>
  <si>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</si>
  <si>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</si>
  <si>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</si>
  <si>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</si>
  <si>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</si>
  <si>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</si>
  <si>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</si>
  <si>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</si>
  <si>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</si>
  <si>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</si>
  <si>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</si>
  <si>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</si>
  <si>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</si>
  <si>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</si>
  <si>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</si>
  <si>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</si>
  <si>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</si>
  <si>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</si>
  <si>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</si>
  <si>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</si>
  <si>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</si>
  <si>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</si>
  <si>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</si>
  <si>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</si>
  <si>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</si>
  <si>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</si>
  <si>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</si>
  <si>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</si>
  <si>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</si>
  <si>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</si>
  <si>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</si>
  <si>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</si>
  <si>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</si>
  <si>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</si>
  <si>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</si>
  <si>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</si>
  <si>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</si>
  <si>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</si>
  <si>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</si>
  <si>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</si>
  <si>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</si>
  <si>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</si>
  <si>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</si>
  <si>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</si>
  <si>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</si>
  <si>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</si>
  <si>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</si>
  <si>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</si>
  <si>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</si>
  <si>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</si>
  <si>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</si>
  <si>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</si>
  <si>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</si>
  <si>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</si>
  <si>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</si>
  <si>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</si>
  <si>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</si>
  <si>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</si>
  <si>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</si>
  <si>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</si>
  <si>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</si>
  <si>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</si>
  <si>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</si>
  <si>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</si>
  <si>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</si>
  <si>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</si>
  <si>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</si>
  <si>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</si>
  <si>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</si>
  <si>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</si>
  <si>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</si>
  <si>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</si>
  <si>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</si>
  <si>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</si>
  <si>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</si>
  <si>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</si>
  <si>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</si>
  <si>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</si>
  <si>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</si>
  <si>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</si>
  <si>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</si>
  <si>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</si>
  <si>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</si>
  <si>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</si>
  <si>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</si>
  <si>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</si>
  <si>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</si>
  <si>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</si>
  <si>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</si>
  <si>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</si>
  <si>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</si>
  <si>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</si>
  <si>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</si>
  <si>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</si>
  <si>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</si>
  <si>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</si>
  <si>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</si>
  <si>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</si>
  <si>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</si>
  <si>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</si>
  <si>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</si>
  <si>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</si>
  <si>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</si>
  <si>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</si>
  <si>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</si>
  <si>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</si>
  <si>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</si>
  <si>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</si>
  <si>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</si>
  <si>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</si>
  <si>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</si>
  <si>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</si>
  <si>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</si>
  <si>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</si>
  <si>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</si>
  <si>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</si>
  <si>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</si>
  <si>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</si>
  <si>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</si>
  <si>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</si>
  <si>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</si>
  <si>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</si>
  <si>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</si>
  <si>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</si>
  <si>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</si>
  <si>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</si>
  <si>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</si>
  <si>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</si>
  <si>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</si>
  <si>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</si>
  <si>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</si>
  <si>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</si>
  <si>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</si>
  <si>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</si>
  <si>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</si>
  <si>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</si>
  <si>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</si>
  <si>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</si>
  <si>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</si>
  <si>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</si>
  <si>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</si>
  <si>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</si>
  <si>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</si>
  <si>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</si>
  <si>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</si>
  <si>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</si>
  <si>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</si>
  <si>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</si>
  <si>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</si>
  <si>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</si>
  <si>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="01/05/2025"</t>
  </si>
  <si>
    <t>="31/05/2025"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</si>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</sst>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4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"01/05/2025"</f>
        <v>01/05/2025</v>
      </c>
    </row>
    <row r="4" spans="1:6">
      <c r="A4" s="1" t="s">
        <v>0</v>
      </c>
      <c r="B4" s="4" t="s">
        <v>6</v>
      </c>
      <c r="C4" s="5" t="str">
        <f>"31/05/2025"</f>
        <v>31/05/2025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01/May/2025..31/May/2025</v>
      </c>
    </row>
    <row r="9" spans="1:6">
      <c r="A9" s="1" t="s">
        <v>9</v>
      </c>
      <c r="C9" s="3" t="str">
        <f>TEXT($C$3,"yyyyMMdd") &amp; ".." &amp; TEXT($C$4,"yyyyMMdd")</f>
        <v>20250501..20250531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4816-D6B6-4E42-8FE0-7BDAEFC41A62}">
  <dimension ref="A1:AT28"/>
  <sheetViews>
    <sheetView workbookViewId="0"/>
  </sheetViews>
  <sheetFormatPr defaultRowHeight="15"/>
  <sheetData>
    <row r="1" spans="1:46">
      <c r="A1" s="63" t="s">
        <v>187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V1" s="63" t="s">
        <v>18</v>
      </c>
      <c r="Y1" s="63" t="s">
        <v>7</v>
      </c>
      <c r="Z1" s="63" t="s">
        <v>7</v>
      </c>
      <c r="AA1" s="63" t="s">
        <v>18</v>
      </c>
      <c r="AB1" s="63" t="s">
        <v>18</v>
      </c>
      <c r="AC1" s="63" t="s">
        <v>18</v>
      </c>
      <c r="AJ1" s="63" t="s">
        <v>18</v>
      </c>
      <c r="AK1" s="63" t="s">
        <v>18</v>
      </c>
      <c r="AR1" s="63" t="s">
        <v>7</v>
      </c>
      <c r="AS1" s="63" t="s">
        <v>7</v>
      </c>
      <c r="AT1" s="63" t="s">
        <v>7</v>
      </c>
    </row>
    <row r="2" spans="1:46">
      <c r="A2" s="63" t="s">
        <v>7</v>
      </c>
      <c r="D2" s="63" t="s">
        <v>19</v>
      </c>
      <c r="E2" s="63" t="s">
        <v>108</v>
      </c>
    </row>
    <row r="3" spans="1:46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6">
      <c r="A4" s="63" t="s">
        <v>7</v>
      </c>
      <c r="C4" s="63" t="s">
        <v>11</v>
      </c>
      <c r="D4" s="63" t="s">
        <v>109</v>
      </c>
      <c r="E4" s="63" t="s">
        <v>110</v>
      </c>
      <c r="F4" s="63" t="s">
        <v>96</v>
      </c>
      <c r="G4" s="63" t="s">
        <v>25</v>
      </c>
      <c r="H4" s="63" t="s">
        <v>111</v>
      </c>
    </row>
    <row r="5" spans="1:46">
      <c r="A5" s="63" t="s">
        <v>7</v>
      </c>
      <c r="C5" s="63" t="s">
        <v>10</v>
      </c>
      <c r="D5" s="63" t="s">
        <v>112</v>
      </c>
      <c r="E5" s="63" t="s">
        <v>113</v>
      </c>
      <c r="F5" s="63" t="s">
        <v>96</v>
      </c>
      <c r="G5" s="63" t="s">
        <v>25</v>
      </c>
      <c r="H5" s="63" t="s">
        <v>111</v>
      </c>
      <c r="I5" s="63" t="s">
        <v>114</v>
      </c>
    </row>
    <row r="6" spans="1:46">
      <c r="A6" s="63" t="s">
        <v>7</v>
      </c>
      <c r="C6" s="63" t="s">
        <v>41</v>
      </c>
      <c r="D6" s="63" t="s">
        <v>115</v>
      </c>
      <c r="E6" s="63" t="s">
        <v>116</v>
      </c>
      <c r="F6" s="63" t="s">
        <v>96</v>
      </c>
      <c r="G6" s="63" t="s">
        <v>25</v>
      </c>
      <c r="H6" s="63" t="s">
        <v>111</v>
      </c>
      <c r="I6" s="63" t="s">
        <v>117</v>
      </c>
    </row>
    <row r="7" spans="1:46">
      <c r="A7" s="63" t="s">
        <v>7</v>
      </c>
    </row>
    <row r="8" spans="1:46">
      <c r="A8" s="63" t="s">
        <v>7</v>
      </c>
    </row>
    <row r="9" spans="1:46">
      <c r="A9" s="63" t="s">
        <v>7</v>
      </c>
    </row>
    <row r="10" spans="1:46">
      <c r="A10" s="63" t="s">
        <v>7</v>
      </c>
    </row>
    <row r="11" spans="1:46">
      <c r="A11" s="63" t="s">
        <v>7</v>
      </c>
      <c r="C11" s="63" t="s">
        <v>27</v>
      </c>
      <c r="E11" s="63" t="s">
        <v>118</v>
      </c>
    </row>
    <row r="12" spans="1:46">
      <c r="A12" s="63" t="s">
        <v>7</v>
      </c>
      <c r="C12" s="63" t="s">
        <v>28</v>
      </c>
      <c r="E12" s="63" t="s">
        <v>119</v>
      </c>
    </row>
    <row r="13" spans="1:46">
      <c r="A13" s="63" t="s">
        <v>7</v>
      </c>
      <c r="C13" s="63" t="s">
        <v>42</v>
      </c>
      <c r="E13" s="63" t="s">
        <v>120</v>
      </c>
    </row>
    <row r="14" spans="1:46">
      <c r="A14" s="63" t="s">
        <v>7</v>
      </c>
      <c r="C14" s="63" t="s">
        <v>39</v>
      </c>
      <c r="E14" s="63" t="s">
        <v>121</v>
      </c>
    </row>
    <row r="15" spans="1:46">
      <c r="A15" s="63" t="s">
        <v>7</v>
      </c>
      <c r="C15" s="63" t="s">
        <v>43</v>
      </c>
      <c r="E15" s="63" t="s">
        <v>122</v>
      </c>
    </row>
    <row r="16" spans="1:46">
      <c r="A16" s="63" t="s">
        <v>7</v>
      </c>
      <c r="C16" s="63" t="s">
        <v>44</v>
      </c>
      <c r="E16" s="63" t="s">
        <v>123</v>
      </c>
    </row>
    <row r="17" spans="1:43">
      <c r="A17" s="63" t="s">
        <v>7</v>
      </c>
    </row>
    <row r="18" spans="1:43">
      <c r="A18" s="63" t="s">
        <v>7</v>
      </c>
    </row>
    <row r="21" spans="1:43">
      <c r="K21" s="63" t="s">
        <v>53</v>
      </c>
    </row>
    <row r="23" spans="1:43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17</v>
      </c>
      <c r="W23" s="63" t="s">
        <v>79</v>
      </c>
      <c r="X23" s="63" t="s">
        <v>80</v>
      </c>
      <c r="Y23" s="63" t="s">
        <v>36</v>
      </c>
      <c r="Z23" s="63" t="s">
        <v>12</v>
      </c>
      <c r="AA23" s="63" t="s">
        <v>32</v>
      </c>
      <c r="AB23" s="63" t="s">
        <v>13</v>
      </c>
      <c r="AC23" s="63" t="s">
        <v>37</v>
      </c>
      <c r="AD23" s="63" t="s">
        <v>56</v>
      </c>
      <c r="AE23" s="63" t="s">
        <v>57</v>
      </c>
      <c r="AF23" s="63" t="s">
        <v>81</v>
      </c>
      <c r="AG23" s="63" t="s">
        <v>82</v>
      </c>
      <c r="AH23" s="63" t="s">
        <v>83</v>
      </c>
      <c r="AI23" s="63" t="s">
        <v>84</v>
      </c>
      <c r="AJ23" s="63" t="s">
        <v>85</v>
      </c>
      <c r="AK23" s="63" t="s">
        <v>86</v>
      </c>
      <c r="AL23" s="63" t="s">
        <v>87</v>
      </c>
      <c r="AM23" s="63" t="s">
        <v>88</v>
      </c>
      <c r="AN23" s="63" t="s">
        <v>89</v>
      </c>
      <c r="AO23" s="63" t="s">
        <v>90</v>
      </c>
      <c r="AP23" s="63" t="s">
        <v>91</v>
      </c>
      <c r="AQ23" s="63" t="s">
        <v>92</v>
      </c>
    </row>
    <row r="24" spans="1:43">
      <c r="B24" s="63" t="s">
        <v>124</v>
      </c>
      <c r="C24" s="63" t="s">
        <v>48</v>
      </c>
      <c r="E24" s="63" t="s">
        <v>125</v>
      </c>
      <c r="K24" s="63" t="s">
        <v>126</v>
      </c>
      <c r="L24" s="63" t="s">
        <v>127</v>
      </c>
      <c r="M24" s="63" t="s">
        <v>128</v>
      </c>
      <c r="N24" s="63" t="s">
        <v>129</v>
      </c>
      <c r="O24" s="63" t="s">
        <v>130</v>
      </c>
      <c r="P24" s="63" t="s">
        <v>131</v>
      </c>
      <c r="Q24" s="63" t="s">
        <v>78</v>
      </c>
      <c r="R24" s="63" t="s">
        <v>132</v>
      </c>
      <c r="S24" s="63" t="s">
        <v>133</v>
      </c>
      <c r="T24" s="63" t="s">
        <v>134</v>
      </c>
      <c r="U24" s="63" t="s">
        <v>188</v>
      </c>
      <c r="V24" s="63" t="s">
        <v>135</v>
      </c>
      <c r="W24" s="63" t="s">
        <v>136</v>
      </c>
      <c r="X24" s="63" t="s">
        <v>189</v>
      </c>
      <c r="Y24" s="63" t="s">
        <v>137</v>
      </c>
      <c r="Z24" s="63" t="s">
        <v>138</v>
      </c>
      <c r="AA24" s="63" t="s">
        <v>139</v>
      </c>
      <c r="AB24" s="63" t="s">
        <v>140</v>
      </c>
      <c r="AC24" s="63" t="s">
        <v>141</v>
      </c>
      <c r="AD24" s="63" t="s">
        <v>190</v>
      </c>
      <c r="AE24" s="63" t="s">
        <v>142</v>
      </c>
      <c r="AF24" s="63" t="s">
        <v>143</v>
      </c>
      <c r="AG24" s="63" t="s">
        <v>142</v>
      </c>
      <c r="AH24" s="63" t="s">
        <v>93</v>
      </c>
      <c r="AI24" s="63" t="s">
        <v>144</v>
      </c>
      <c r="AJ24" s="63" t="s">
        <v>78</v>
      </c>
      <c r="AK24" s="63" t="s">
        <v>94</v>
      </c>
      <c r="AL24" s="63" t="s">
        <v>137</v>
      </c>
      <c r="AM24" s="63" t="s">
        <v>138</v>
      </c>
      <c r="AN24" s="63" t="s">
        <v>145</v>
      </c>
      <c r="AO24" s="63" t="s">
        <v>146</v>
      </c>
      <c r="AP24" s="63" t="s">
        <v>147</v>
      </c>
      <c r="AQ24" s="63" t="s">
        <v>148</v>
      </c>
    </row>
    <row r="25" spans="1:43">
      <c r="B25" s="63" t="s">
        <v>149</v>
      </c>
      <c r="C25" s="63" t="s">
        <v>49</v>
      </c>
      <c r="E25" s="63" t="s">
        <v>150</v>
      </c>
      <c r="K25" s="63" t="s">
        <v>151</v>
      </c>
      <c r="L25" s="63" t="s">
        <v>152</v>
      </c>
      <c r="O25" s="63" t="s">
        <v>153</v>
      </c>
      <c r="Q25" s="63" t="s">
        <v>154</v>
      </c>
      <c r="R25" s="63" t="s">
        <v>155</v>
      </c>
      <c r="S25" s="63" t="s">
        <v>156</v>
      </c>
      <c r="T25" s="63" t="s">
        <v>157</v>
      </c>
      <c r="V25" s="63" t="s">
        <v>78</v>
      </c>
      <c r="Y25" s="63" t="s">
        <v>156</v>
      </c>
      <c r="Z25" s="63" t="s">
        <v>158</v>
      </c>
      <c r="AA25" s="63" t="s">
        <v>159</v>
      </c>
      <c r="AB25" s="63" t="s">
        <v>160</v>
      </c>
      <c r="AC25" s="63" t="s">
        <v>161</v>
      </c>
      <c r="AD25" s="63" t="s">
        <v>191</v>
      </c>
      <c r="AE25" s="63" t="s">
        <v>162</v>
      </c>
      <c r="AI25" s="63" t="s">
        <v>163</v>
      </c>
      <c r="AJ25" s="63" t="s">
        <v>164</v>
      </c>
      <c r="AK25" s="63" t="s">
        <v>165</v>
      </c>
    </row>
    <row r="26" spans="1:43">
      <c r="B26" s="63" t="s">
        <v>166</v>
      </c>
      <c r="C26" s="63" t="s">
        <v>50</v>
      </c>
      <c r="E26" s="63" t="s">
        <v>167</v>
      </c>
      <c r="K26" s="63" t="s">
        <v>168</v>
      </c>
      <c r="L26" s="63" t="s">
        <v>169</v>
      </c>
      <c r="O26" s="63" t="s">
        <v>170</v>
      </c>
      <c r="Q26" s="63" t="s">
        <v>171</v>
      </c>
      <c r="R26" s="63" t="s">
        <v>172</v>
      </c>
      <c r="S26" s="63" t="s">
        <v>173</v>
      </c>
      <c r="T26" s="63" t="s">
        <v>174</v>
      </c>
      <c r="V26" s="63" t="s">
        <v>78</v>
      </c>
      <c r="Y26" s="63" t="s">
        <v>173</v>
      </c>
      <c r="Z26" s="63" t="s">
        <v>175</v>
      </c>
      <c r="AA26" s="63" t="s">
        <v>176</v>
      </c>
      <c r="AB26" s="63" t="s">
        <v>177</v>
      </c>
      <c r="AC26" s="63" t="s">
        <v>178</v>
      </c>
      <c r="AD26" s="63" t="s">
        <v>192</v>
      </c>
      <c r="AE26" s="63" t="s">
        <v>179</v>
      </c>
      <c r="AJ26" s="63" t="s">
        <v>180</v>
      </c>
      <c r="AK26" s="63" t="s">
        <v>181</v>
      </c>
    </row>
    <row r="28" spans="1:43">
      <c r="AD28" s="63" t="s">
        <v>182</v>
      </c>
      <c r="AE28" s="63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5"/>
  <sheetViews>
    <sheetView tabSelected="1" topLeftCell="K21" zoomScale="85" zoomScaleNormal="85" workbookViewId="0">
      <selection activeCell="U48" sqref="U48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7.42578125" style="17" customWidth="1"/>
    <col min="17" max="17" width="8.85546875" style="4" bestFit="1" customWidth="1"/>
    <col min="18" max="18" width="11.85546875" style="4" bestFit="1" customWidth="1"/>
    <col min="19" max="19" width="21" style="4" bestFit="1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32.28515625" style="19" bestFit="1" customWidth="1"/>
    <col min="30" max="30" width="8.140625" style="4" customWidth="1"/>
    <col min="31" max="31" width="12.28515625" style="4" customWidth="1"/>
    <col min="32" max="32" width="5.28515625" style="4" customWidth="1"/>
    <col min="33" max="33" width="10.42578125" style="4" customWidth="1"/>
    <col min="34" max="34" width="8.5703125" style="4" customWidth="1"/>
    <col min="35" max="35" width="9.7109375" style="4" customWidth="1"/>
    <col min="36" max="36" width="10.7109375" style="4" bestFit="1" customWidth="1"/>
    <col min="37" max="37" width="18.28515625" style="4" bestFit="1" customWidth="1"/>
    <col min="38" max="38" width="10.5703125" style="4" bestFit="1" customWidth="1"/>
    <col min="39" max="39" width="11.28515625" style="38" customWidth="1"/>
    <col min="40" max="40" width="33.5703125" style="38" customWidth="1"/>
    <col min="41" max="41" width="7.28515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2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2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2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20250501..20250531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51" hidden="1">
      <c r="A17" s="1" t="s">
        <v>7</v>
      </c>
    </row>
    <row r="18" spans="1:51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AC18" s="29"/>
      <c r="AM18" s="39"/>
      <c r="AN18" s="39"/>
      <c r="AP18" s="26"/>
      <c r="AQ18" s="26"/>
      <c r="AR18" s="26"/>
    </row>
    <row r="20" spans="1:51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</row>
    <row r="21" spans="1:51" s="43" customFormat="1" ht="18.75">
      <c r="A21" s="42"/>
      <c r="B21" s="42"/>
      <c r="I21" s="44"/>
      <c r="K21" s="64" t="s">
        <v>53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</row>
    <row r="22" spans="1:51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</row>
    <row r="23" spans="1:51" s="54" customFormat="1" ht="110.25">
      <c r="A23" s="53"/>
      <c r="B23" s="53"/>
      <c r="E23" s="55" t="s">
        <v>29</v>
      </c>
      <c r="I23" s="56"/>
      <c r="K23" s="49" t="s">
        <v>75</v>
      </c>
      <c r="L23" s="49" t="s">
        <v>76</v>
      </c>
      <c r="M23" s="49" t="s">
        <v>14</v>
      </c>
      <c r="N23" s="49" t="s">
        <v>16</v>
      </c>
      <c r="O23" s="57" t="s">
        <v>30</v>
      </c>
      <c r="P23" s="48" t="s">
        <v>33</v>
      </c>
      <c r="Q23" s="48" t="s">
        <v>77</v>
      </c>
      <c r="R23" s="49" t="s">
        <v>31</v>
      </c>
      <c r="S23" s="48" t="s">
        <v>38</v>
      </c>
      <c r="T23" s="48" t="s">
        <v>34</v>
      </c>
      <c r="U23" s="49" t="s">
        <v>17</v>
      </c>
      <c r="V23" s="49" t="s">
        <v>17</v>
      </c>
      <c r="W23" s="49" t="s">
        <v>79</v>
      </c>
      <c r="X23" s="51" t="s">
        <v>80</v>
      </c>
      <c r="Y23" s="51" t="s">
        <v>36</v>
      </c>
      <c r="Z23" s="58" t="s">
        <v>12</v>
      </c>
      <c r="AA23" s="58" t="s">
        <v>32</v>
      </c>
      <c r="AB23" s="48" t="s">
        <v>13</v>
      </c>
      <c r="AC23" s="48" t="s">
        <v>37</v>
      </c>
      <c r="AD23" s="48" t="s">
        <v>56</v>
      </c>
      <c r="AE23" s="59" t="s">
        <v>57</v>
      </c>
      <c r="AF23" s="59" t="s">
        <v>81</v>
      </c>
      <c r="AG23" s="47" t="s">
        <v>82</v>
      </c>
      <c r="AH23" s="48" t="s">
        <v>83</v>
      </c>
      <c r="AI23" s="49" t="s">
        <v>84</v>
      </c>
      <c r="AJ23" s="48" t="s">
        <v>85</v>
      </c>
      <c r="AK23" s="48" t="s">
        <v>86</v>
      </c>
      <c r="AL23" s="51" t="s">
        <v>87</v>
      </c>
      <c r="AM23" s="52" t="s">
        <v>88</v>
      </c>
      <c r="AN23" s="52" t="s">
        <v>89</v>
      </c>
      <c r="AO23" s="52" t="s">
        <v>90</v>
      </c>
      <c r="AP23" s="52" t="s">
        <v>91</v>
      </c>
      <c r="AQ23" s="52" t="s">
        <v>92</v>
      </c>
      <c r="AR23" s="52"/>
    </row>
    <row r="24" spans="1:51">
      <c r="B24" s="1" t="str">
        <f>IF(K24="","Hide","Show")</f>
        <v>Show</v>
      </c>
      <c r="C24" s="4" t="s">
        <v>48</v>
      </c>
      <c r="E24" s="12" t="str">
        <f>"""UICACS"","""",""SQL="",""2=DOCNUM"",""33038944"",""14=CUSTREF"",""7562002072"",""14=U_CUSTREF"",""7562002072"",""15=DOCDATE"",""28/05/2025"",""15=TAXDATE"",""28/05/2025"",""14=CARDCODE"",""CA0362-SGD"",""14=CARDNAME"",""ALEXANDRA HOSPITAL"",""14=ITEMCODE"",""MS7NQ-01782GLP"",""14=ITEMNAME"","""&amp;"MS SQL SERVER STANDARD CORE 2022 SLNG 2L"",""10=QUANTITY"",""2.000000"",""14=U_PONO"",""957048"",""15=U_PODATE"",""17/02/2025"",""10=U_TLINTCOS"",""0.000000"",""2=SLPCODE"",""101"",""14=SLPNAME"",""E0001-MM"",""14=MEMO"",""MELIZA MARQUEZ"",""14=CONTACTNAME"",""mmd_receiving_AH@nuhs.edu."&amp;"sg"",""10=LINETOTAL"",""7240.740000"",""14=U_ENR"","""",""14=U_MSENR"",""S7138270"",""14=U_MSPCN"",""871D43D1"",""14=ADDRESS2"",""MMD STORE_x000D_ALEXANDRA HOSPITAL BLOCK 21- 378 ALEXANDRA ROAD- MA office. Starting Block Level 2  SINGAPORE 159964_x000D_Parthiban_Kuppusamy_x000D_TEL: _x000D_FAX: _x000D_EM"&amp;"AIL: Parthiban_Kuppusamy@nuhs.edu.sg"""</f>
        <v>"UICACS","","SQL=","2=DOCNUM","33038944","14=CUSTREF","7562002072","14=U_CUSTREF","7562002072","15=DOCDATE","28/05/2025","15=TAXDATE","28/05/2025","14=CARDCODE","CA0362-SGD","14=CARDNAME","ALEXANDRA HOSPITAL","14=ITEMCODE","MS7NQ-01782GLP","14=ITEMNAME","MS SQL SERVER STANDARD CORE 2022 SLNG 2L","10=QUANTITY","2.000000","14=U_PONO","957048","15=U_PODATE","17/02/2025","10=U_TLINTCOS","0.000000","2=SLPCODE","101","14=SLPNAME","E0001-MM","14=MEMO","MELIZA MARQUEZ","14=CONTACTNAME","mmd_receiving_AH@nuhs.edu.sg","10=LINETOTAL","7240.740000","14=U_ENR","","14=U_MSENR","S7138270","14=U_MSPCN","871D43D1","14=ADDRESS2","MMD STORE_x000D_ALEXANDRA HOSPITAL BLOCK 21- 378 ALEXANDRA ROAD- MA office. Starting Block Level 2  SINGAPORE 159964_x000D_Parthiban_Kuppusamy_x000D_TEL: _x000D_FAX: _x000D_EMAIL: Parthiban_Kuppusamy@nuhs.edu.sg"</v>
      </c>
      <c r="K24" s="21">
        <v>5</v>
      </c>
      <c r="L24" s="21" t="e">
        <f>YEAR(N24)</f>
        <v>#VALUE!</v>
      </c>
      <c r="M24" s="21" t="s">
        <v>196</v>
      </c>
      <c r="N24" s="21" t="s">
        <v>196</v>
      </c>
      <c r="O24" s="21" t="s">
        <v>196</v>
      </c>
      <c r="P24" s="21" t="s">
        <v>196</v>
      </c>
      <c r="Q24" s="21" t="s">
        <v>196</v>
      </c>
      <c r="R24" s="21" t="s">
        <v>196</v>
      </c>
      <c r="S24" s="21" t="s">
        <v>196</v>
      </c>
      <c r="T24" s="21" t="s">
        <v>196</v>
      </c>
      <c r="U24" s="21" t="s">
        <v>196</v>
      </c>
      <c r="V24" s="21" t="s">
        <v>196</v>
      </c>
      <c r="W24" s="21" t="s">
        <v>196</v>
      </c>
      <c r="X24" s="21" t="s">
        <v>196</v>
      </c>
      <c r="Y24" s="21" t="s">
        <v>196</v>
      </c>
      <c r="Z24" s="21" t="s">
        <v>196</v>
      </c>
      <c r="AA24" s="21" t="s">
        <v>196</v>
      </c>
      <c r="AB24" s="21" t="s">
        <v>196</v>
      </c>
      <c r="AC24" s="21" t="s">
        <v>196</v>
      </c>
      <c r="AD24" s="21" t="s">
        <v>196</v>
      </c>
      <c r="AE24" s="21" t="s">
        <v>196</v>
      </c>
      <c r="AF24" s="21" t="s">
        <v>196</v>
      </c>
      <c r="AG24" s="21" t="s">
        <v>196</v>
      </c>
      <c r="AH24" s="61" t="s">
        <v>93</v>
      </c>
      <c r="AI24" s="50" t="s">
        <v>196</v>
      </c>
      <c r="AJ24" s="50" t="s">
        <v>196</v>
      </c>
      <c r="AK24" s="5" t="s">
        <v>94</v>
      </c>
      <c r="AL24" s="4" t="s">
        <v>196</v>
      </c>
      <c r="AM24" s="4" t="s">
        <v>196</v>
      </c>
      <c r="AN24" s="4" t="s">
        <v>196</v>
      </c>
      <c r="AO24" s="4" t="s">
        <v>196</v>
      </c>
      <c r="AP24" s="4" t="s">
        <v>196</v>
      </c>
      <c r="AQ24" s="4" t="s">
        <v>196</v>
      </c>
    </row>
    <row r="25" spans="1:51" hidden="1">
      <c r="B25" s="1" t="str">
        <f>IF(K25="","Hide","Show")</f>
        <v>Hide</v>
      </c>
      <c r="C25" s="4" t="s">
        <v>49</v>
      </c>
      <c r="E25" s="12" t="str">
        <f>""</f>
        <v/>
      </c>
      <c r="K25" s="21" t="str">
        <f>""</f>
        <v/>
      </c>
      <c r="L25" s="41" t="str">
        <f>""</f>
        <v/>
      </c>
      <c r="M25" s="5"/>
      <c r="N25" s="41"/>
      <c r="O25" s="4" t="str">
        <f>""</f>
        <v/>
      </c>
      <c r="P25" s="4"/>
      <c r="Q25" s="4" t="str">
        <f>""</f>
        <v/>
      </c>
      <c r="R25" s="4" t="str">
        <f>""</f>
        <v/>
      </c>
      <c r="S25" s="4" t="str">
        <f>""</f>
        <v/>
      </c>
      <c r="T25" s="3" t="str">
        <f>""</f>
        <v/>
      </c>
      <c r="V25" s="3" t="s">
        <v>78</v>
      </c>
      <c r="W25" s="5"/>
      <c r="X25" s="5"/>
      <c r="Y25" s="5" t="str">
        <f>""</f>
        <v/>
      </c>
      <c r="Z25" s="4" t="str">
        <f>""</f>
        <v/>
      </c>
      <c r="AA25" s="4" t="str">
        <f>""</f>
        <v/>
      </c>
      <c r="AB25" s="4" t="str">
        <f>""</f>
        <v/>
      </c>
      <c r="AC25" s="19" t="str">
        <f>""</f>
        <v/>
      </c>
      <c r="AD25" s="4">
        <f>IFERROR(AE25/AB25,0)</f>
        <v>0</v>
      </c>
      <c r="AE25" s="40" t="str">
        <f>""</f>
        <v/>
      </c>
      <c r="AF25" s="40"/>
      <c r="AG25" s="40"/>
      <c r="AH25" s="40"/>
      <c r="AI25" s="17" t="str">
        <f>""</f>
        <v/>
      </c>
      <c r="AJ25" s="17" t="str">
        <f>""</f>
        <v/>
      </c>
      <c r="AK25" s="5" t="str">
        <f>""</f>
        <v/>
      </c>
    </row>
    <row r="26" spans="1:51" hidden="1">
      <c r="B26" s="1" t="str">
        <f>IF(K26="","Hide","Show")</f>
        <v>Hide</v>
      </c>
      <c r="C26" s="4" t="s">
        <v>50</v>
      </c>
      <c r="E26" s="12" t="str">
        <f>""</f>
        <v/>
      </c>
      <c r="K26" s="21" t="str">
        <f>""</f>
        <v/>
      </c>
      <c r="L26" s="41" t="str">
        <f>""</f>
        <v/>
      </c>
      <c r="M26" s="5"/>
      <c r="N26" s="41"/>
      <c r="O26" s="4" t="str">
        <f>""</f>
        <v/>
      </c>
      <c r="P26" s="4"/>
      <c r="Q26" s="4" t="str">
        <f>""</f>
        <v/>
      </c>
      <c r="R26" s="4" t="str">
        <f>""</f>
        <v/>
      </c>
      <c r="S26" s="4" t="str">
        <f>""</f>
        <v/>
      </c>
      <c r="T26" s="3" t="str">
        <f>""</f>
        <v/>
      </c>
      <c r="V26" s="3" t="s">
        <v>78</v>
      </c>
      <c r="W26" s="5"/>
      <c r="X26" s="5"/>
      <c r="Y26" s="5" t="str">
        <f>""</f>
        <v/>
      </c>
      <c r="Z26" s="4" t="str">
        <f>""</f>
        <v/>
      </c>
      <c r="AA26" s="4" t="str">
        <f>""</f>
        <v/>
      </c>
      <c r="AB26" s="4" t="str">
        <f>""</f>
        <v/>
      </c>
      <c r="AC26" s="19" t="str">
        <f>""</f>
        <v/>
      </c>
      <c r="AD26" s="4">
        <f>IFERROR(AE26/AB26,0)</f>
        <v>0</v>
      </c>
      <c r="AE26" s="40" t="str">
        <f>""</f>
        <v/>
      </c>
      <c r="AF26" s="40"/>
      <c r="AG26" s="40"/>
      <c r="AH26" s="40"/>
      <c r="AI26" s="17"/>
      <c r="AJ26" s="17" t="str">
        <f>""</f>
        <v/>
      </c>
      <c r="AK26" s="5" t="str">
        <f>""</f>
        <v/>
      </c>
    </row>
    <row r="27" spans="1:51">
      <c r="AE27" s="40"/>
      <c r="AF27" s="40"/>
      <c r="AG27" s="40"/>
      <c r="AH27" s="40"/>
      <c r="AK27" s="5"/>
    </row>
    <row r="28" spans="1:51">
      <c r="AU28" s="15"/>
    </row>
    <row r="29" spans="1:51">
      <c r="AV29" s="15"/>
    </row>
    <row r="30" spans="1:51">
      <c r="AW30" s="15"/>
    </row>
    <row r="31" spans="1:51">
      <c r="AX31" s="15"/>
    </row>
    <row r="32" spans="1:51">
      <c r="AY32" s="15"/>
    </row>
    <row r="33" spans="52:54">
      <c r="AZ33" s="15"/>
    </row>
    <row r="34" spans="52:54">
      <c r="BA34" s="15"/>
    </row>
    <row r="35" spans="52:54">
      <c r="BB35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0" t="s">
        <v>95</v>
      </c>
      <c r="C6" s="60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3" t="s">
        <v>107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194</v>
      </c>
    </row>
    <row r="4" spans="1:5">
      <c r="A4" s="63" t="s">
        <v>0</v>
      </c>
      <c r="B4" s="63" t="s">
        <v>6</v>
      </c>
      <c r="C4" s="63" t="s">
        <v>195</v>
      </c>
    </row>
    <row r="5" spans="1:5">
      <c r="A5" s="63" t="s">
        <v>0</v>
      </c>
      <c r="B5" s="63" t="s">
        <v>26</v>
      </c>
      <c r="C5" s="63" t="s">
        <v>97</v>
      </c>
      <c r="D5" s="63" t="s">
        <v>98</v>
      </c>
      <c r="E5" s="63" t="s">
        <v>45</v>
      </c>
    </row>
    <row r="8" spans="1:5">
      <c r="A8" s="63" t="s">
        <v>8</v>
      </c>
      <c r="C8" s="63" t="s">
        <v>99</v>
      </c>
    </row>
    <row r="9" spans="1:5">
      <c r="A9" s="63" t="s">
        <v>9</v>
      </c>
      <c r="C9" s="63" t="s">
        <v>100</v>
      </c>
    </row>
    <row r="10" spans="1:5">
      <c r="B10" s="63" t="s">
        <v>42</v>
      </c>
      <c r="C10" s="63" t="s">
        <v>101</v>
      </c>
    </row>
    <row r="11" spans="1:5">
      <c r="B11" s="63" t="s">
        <v>39</v>
      </c>
      <c r="C11" s="63" t="s">
        <v>101</v>
      </c>
    </row>
    <row r="12" spans="1:5">
      <c r="B12" s="63" t="s">
        <v>43</v>
      </c>
      <c r="C12" s="63" t="s">
        <v>102</v>
      </c>
    </row>
    <row r="13" spans="1:5">
      <c r="B13" s="63" t="s">
        <v>44</v>
      </c>
      <c r="C13" s="63" t="s">
        <v>103</v>
      </c>
      <c r="D13" s="63" t="s">
        <v>104</v>
      </c>
    </row>
    <row r="14" spans="1:5">
      <c r="D14" s="63" t="s">
        <v>105</v>
      </c>
    </row>
    <row r="15" spans="1:5">
      <c r="D15" s="6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3" t="s">
        <v>107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194</v>
      </c>
    </row>
    <row r="4" spans="1:5">
      <c r="A4" s="63" t="s">
        <v>0</v>
      </c>
      <c r="B4" s="63" t="s">
        <v>6</v>
      </c>
      <c r="C4" s="63" t="s">
        <v>195</v>
      </c>
    </row>
    <row r="5" spans="1:5">
      <c r="A5" s="63" t="s">
        <v>0</v>
      </c>
      <c r="B5" s="63" t="s">
        <v>26</v>
      </c>
      <c r="C5" s="63" t="s">
        <v>97</v>
      </c>
      <c r="D5" s="63" t="s">
        <v>98</v>
      </c>
      <c r="E5" s="63" t="s">
        <v>45</v>
      </c>
    </row>
    <row r="8" spans="1:5">
      <c r="A8" s="63" t="s">
        <v>8</v>
      </c>
      <c r="C8" s="63" t="s">
        <v>99</v>
      </c>
    </row>
    <row r="9" spans="1:5">
      <c r="A9" s="63" t="s">
        <v>9</v>
      </c>
      <c r="C9" s="63" t="s">
        <v>100</v>
      </c>
    </row>
    <row r="10" spans="1:5">
      <c r="B10" s="63" t="s">
        <v>42</v>
      </c>
      <c r="C10" s="63" t="s">
        <v>101</v>
      </c>
    </row>
    <row r="11" spans="1:5">
      <c r="B11" s="63" t="s">
        <v>39</v>
      </c>
      <c r="C11" s="63" t="s">
        <v>101</v>
      </c>
    </row>
    <row r="12" spans="1:5">
      <c r="B12" s="63" t="s">
        <v>43</v>
      </c>
      <c r="C12" s="63" t="s">
        <v>102</v>
      </c>
    </row>
    <row r="13" spans="1:5">
      <c r="B13" s="63" t="s">
        <v>44</v>
      </c>
      <c r="C13" s="63" t="s">
        <v>103</v>
      </c>
      <c r="D13" s="63" t="s">
        <v>104</v>
      </c>
    </row>
    <row r="14" spans="1:5">
      <c r="D14" s="63" t="s">
        <v>105</v>
      </c>
    </row>
    <row r="15" spans="1:5">
      <c r="D15" s="63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3" t="s">
        <v>183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V1" s="63" t="s">
        <v>18</v>
      </c>
      <c r="Y1" s="63" t="s">
        <v>7</v>
      </c>
      <c r="Z1" s="63" t="s">
        <v>7</v>
      </c>
      <c r="AA1" s="63" t="s">
        <v>18</v>
      </c>
      <c r="AB1" s="63" t="s">
        <v>18</v>
      </c>
      <c r="AC1" s="63" t="s">
        <v>18</v>
      </c>
      <c r="AJ1" s="63" t="s">
        <v>18</v>
      </c>
      <c r="AK1" s="63" t="s">
        <v>18</v>
      </c>
      <c r="AR1" s="63" t="s">
        <v>7</v>
      </c>
      <c r="AS1" s="63" t="s">
        <v>7</v>
      </c>
      <c r="AT1" s="63" t="s">
        <v>7</v>
      </c>
    </row>
    <row r="2" spans="1:46">
      <c r="A2" s="63" t="s">
        <v>7</v>
      </c>
      <c r="D2" s="63" t="s">
        <v>19</v>
      </c>
      <c r="E2" s="63" t="s">
        <v>108</v>
      </c>
    </row>
    <row r="3" spans="1:46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6">
      <c r="A4" s="63" t="s">
        <v>7</v>
      </c>
      <c r="C4" s="63" t="s">
        <v>11</v>
      </c>
      <c r="D4" s="63" t="s">
        <v>109</v>
      </c>
      <c r="E4" s="63" t="s">
        <v>110</v>
      </c>
      <c r="F4" s="63" t="s">
        <v>96</v>
      </c>
      <c r="G4" s="63" t="s">
        <v>25</v>
      </c>
      <c r="H4" s="63" t="s">
        <v>111</v>
      </c>
    </row>
    <row r="5" spans="1:46">
      <c r="A5" s="63" t="s">
        <v>7</v>
      </c>
      <c r="C5" s="63" t="s">
        <v>10</v>
      </c>
      <c r="D5" s="63" t="s">
        <v>112</v>
      </c>
      <c r="E5" s="63" t="s">
        <v>113</v>
      </c>
      <c r="F5" s="63" t="s">
        <v>96</v>
      </c>
      <c r="G5" s="63" t="s">
        <v>25</v>
      </c>
      <c r="H5" s="63" t="s">
        <v>111</v>
      </c>
      <c r="I5" s="63" t="s">
        <v>114</v>
      </c>
    </row>
    <row r="6" spans="1:46">
      <c r="A6" s="63" t="s">
        <v>7</v>
      </c>
      <c r="C6" s="63" t="s">
        <v>41</v>
      </c>
      <c r="D6" s="63" t="s">
        <v>115</v>
      </c>
      <c r="E6" s="63" t="s">
        <v>116</v>
      </c>
      <c r="F6" s="63" t="s">
        <v>96</v>
      </c>
      <c r="G6" s="63" t="s">
        <v>25</v>
      </c>
      <c r="H6" s="63" t="s">
        <v>111</v>
      </c>
      <c r="I6" s="63" t="s">
        <v>117</v>
      </c>
    </row>
    <row r="7" spans="1:46">
      <c r="A7" s="63" t="s">
        <v>7</v>
      </c>
    </row>
    <row r="8" spans="1:46">
      <c r="A8" s="63" t="s">
        <v>7</v>
      </c>
    </row>
    <row r="9" spans="1:46">
      <c r="A9" s="63" t="s">
        <v>7</v>
      </c>
    </row>
    <row r="10" spans="1:46">
      <c r="A10" s="63" t="s">
        <v>7</v>
      </c>
    </row>
    <row r="11" spans="1:46">
      <c r="A11" s="63" t="s">
        <v>7</v>
      </c>
      <c r="C11" s="63" t="s">
        <v>27</v>
      </c>
      <c r="E11" s="63" t="s">
        <v>118</v>
      </c>
    </row>
    <row r="12" spans="1:46">
      <c r="A12" s="63" t="s">
        <v>7</v>
      </c>
      <c r="C12" s="63" t="s">
        <v>28</v>
      </c>
      <c r="E12" s="63" t="s">
        <v>119</v>
      </c>
    </row>
    <row r="13" spans="1:46">
      <c r="A13" s="63" t="s">
        <v>7</v>
      </c>
      <c r="C13" s="63" t="s">
        <v>42</v>
      </c>
      <c r="E13" s="63" t="s">
        <v>120</v>
      </c>
    </row>
    <row r="14" spans="1:46">
      <c r="A14" s="63" t="s">
        <v>7</v>
      </c>
      <c r="C14" s="63" t="s">
        <v>39</v>
      </c>
      <c r="E14" s="63" t="s">
        <v>121</v>
      </c>
    </row>
    <row r="15" spans="1:46">
      <c r="A15" s="63" t="s">
        <v>7</v>
      </c>
      <c r="C15" s="63" t="s">
        <v>43</v>
      </c>
      <c r="E15" s="63" t="s">
        <v>122</v>
      </c>
    </row>
    <row r="16" spans="1:46">
      <c r="A16" s="63" t="s">
        <v>7</v>
      </c>
      <c r="C16" s="63" t="s">
        <v>44</v>
      </c>
      <c r="E16" s="63" t="s">
        <v>123</v>
      </c>
    </row>
    <row r="17" spans="1:43">
      <c r="A17" s="63" t="s">
        <v>7</v>
      </c>
    </row>
    <row r="18" spans="1:43">
      <c r="A18" s="63" t="s">
        <v>7</v>
      </c>
    </row>
    <row r="21" spans="1:43">
      <c r="K21" s="63" t="s">
        <v>53</v>
      </c>
    </row>
    <row r="23" spans="1:43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17</v>
      </c>
      <c r="W23" s="63" t="s">
        <v>79</v>
      </c>
      <c r="X23" s="63" t="s">
        <v>80</v>
      </c>
      <c r="Y23" s="63" t="s">
        <v>36</v>
      </c>
      <c r="Z23" s="63" t="s">
        <v>12</v>
      </c>
      <c r="AA23" s="63" t="s">
        <v>32</v>
      </c>
      <c r="AB23" s="63" t="s">
        <v>13</v>
      </c>
      <c r="AC23" s="63" t="s">
        <v>37</v>
      </c>
      <c r="AD23" s="63" t="s">
        <v>56</v>
      </c>
      <c r="AE23" s="63" t="s">
        <v>57</v>
      </c>
      <c r="AF23" s="63" t="s">
        <v>81</v>
      </c>
      <c r="AG23" s="63" t="s">
        <v>82</v>
      </c>
      <c r="AH23" s="63" t="s">
        <v>83</v>
      </c>
      <c r="AI23" s="63" t="s">
        <v>84</v>
      </c>
      <c r="AJ23" s="63" t="s">
        <v>85</v>
      </c>
      <c r="AK23" s="63" t="s">
        <v>86</v>
      </c>
      <c r="AL23" s="63" t="s">
        <v>87</v>
      </c>
      <c r="AM23" s="63" t="s">
        <v>88</v>
      </c>
      <c r="AN23" s="63" t="s">
        <v>89</v>
      </c>
      <c r="AO23" s="63" t="s">
        <v>90</v>
      </c>
      <c r="AP23" s="63" t="s">
        <v>91</v>
      </c>
      <c r="AQ23" s="63" t="s">
        <v>92</v>
      </c>
    </row>
    <row r="24" spans="1:43">
      <c r="B24" s="63" t="s">
        <v>124</v>
      </c>
      <c r="C24" s="63" t="s">
        <v>48</v>
      </c>
      <c r="E24" s="63" t="s">
        <v>125</v>
      </c>
      <c r="K24" s="63" t="s">
        <v>126</v>
      </c>
      <c r="L24" s="63" t="s">
        <v>127</v>
      </c>
      <c r="M24" s="63" t="s">
        <v>128</v>
      </c>
      <c r="N24" s="63" t="s">
        <v>129</v>
      </c>
      <c r="O24" s="63" t="s">
        <v>130</v>
      </c>
      <c r="P24" s="63" t="s">
        <v>131</v>
      </c>
      <c r="Q24" s="63" t="s">
        <v>78</v>
      </c>
      <c r="R24" s="63" t="s">
        <v>132</v>
      </c>
      <c r="S24" s="63" t="s">
        <v>133</v>
      </c>
      <c r="T24" s="63" t="s">
        <v>134</v>
      </c>
      <c r="U24" s="63" t="s">
        <v>188</v>
      </c>
      <c r="V24" s="63" t="s">
        <v>135</v>
      </c>
      <c r="W24" s="63" t="s">
        <v>136</v>
      </c>
      <c r="X24" s="63" t="s">
        <v>189</v>
      </c>
      <c r="Y24" s="63" t="s">
        <v>137</v>
      </c>
      <c r="Z24" s="63" t="s">
        <v>138</v>
      </c>
      <c r="AA24" s="63" t="s">
        <v>139</v>
      </c>
      <c r="AB24" s="63" t="s">
        <v>140</v>
      </c>
      <c r="AC24" s="63" t="s">
        <v>141</v>
      </c>
      <c r="AD24" s="63" t="s">
        <v>190</v>
      </c>
      <c r="AE24" s="63" t="s">
        <v>142</v>
      </c>
      <c r="AF24" s="63" t="s">
        <v>143</v>
      </c>
      <c r="AG24" s="63" t="s">
        <v>142</v>
      </c>
      <c r="AH24" s="63" t="s">
        <v>93</v>
      </c>
      <c r="AI24" s="63" t="s">
        <v>144</v>
      </c>
      <c r="AJ24" s="63" t="s">
        <v>78</v>
      </c>
      <c r="AK24" s="63" t="s">
        <v>94</v>
      </c>
      <c r="AL24" s="63" t="s">
        <v>137</v>
      </c>
      <c r="AM24" s="63" t="s">
        <v>138</v>
      </c>
      <c r="AN24" s="63" t="s">
        <v>145</v>
      </c>
      <c r="AO24" s="63" t="s">
        <v>146</v>
      </c>
      <c r="AP24" s="63" t="s">
        <v>147</v>
      </c>
      <c r="AQ24" s="63" t="s">
        <v>148</v>
      </c>
    </row>
    <row r="25" spans="1:43">
      <c r="B25" s="63" t="s">
        <v>149</v>
      </c>
      <c r="C25" s="63" t="s">
        <v>49</v>
      </c>
      <c r="E25" s="63" t="s">
        <v>150</v>
      </c>
      <c r="K25" s="63" t="s">
        <v>151</v>
      </c>
      <c r="L25" s="63" t="s">
        <v>152</v>
      </c>
      <c r="O25" s="63" t="s">
        <v>153</v>
      </c>
      <c r="Q25" s="63" t="s">
        <v>154</v>
      </c>
      <c r="R25" s="63" t="s">
        <v>155</v>
      </c>
      <c r="S25" s="63" t="s">
        <v>156</v>
      </c>
      <c r="T25" s="63" t="s">
        <v>157</v>
      </c>
      <c r="V25" s="63" t="s">
        <v>78</v>
      </c>
      <c r="Y25" s="63" t="s">
        <v>156</v>
      </c>
      <c r="Z25" s="63" t="s">
        <v>158</v>
      </c>
      <c r="AA25" s="63" t="s">
        <v>159</v>
      </c>
      <c r="AB25" s="63" t="s">
        <v>160</v>
      </c>
      <c r="AC25" s="63" t="s">
        <v>161</v>
      </c>
      <c r="AD25" s="63" t="s">
        <v>191</v>
      </c>
      <c r="AE25" s="63" t="s">
        <v>162</v>
      </c>
      <c r="AI25" s="63" t="s">
        <v>163</v>
      </c>
      <c r="AJ25" s="63" t="s">
        <v>164</v>
      </c>
      <c r="AK25" s="63" t="s">
        <v>165</v>
      </c>
    </row>
    <row r="26" spans="1:43">
      <c r="B26" s="63" t="s">
        <v>166</v>
      </c>
      <c r="C26" s="63" t="s">
        <v>50</v>
      </c>
      <c r="E26" s="63" t="s">
        <v>167</v>
      </c>
      <c r="K26" s="63" t="s">
        <v>168</v>
      </c>
      <c r="L26" s="63" t="s">
        <v>169</v>
      </c>
      <c r="O26" s="63" t="s">
        <v>170</v>
      </c>
      <c r="Q26" s="63" t="s">
        <v>171</v>
      </c>
      <c r="R26" s="63" t="s">
        <v>172</v>
      </c>
      <c r="S26" s="63" t="s">
        <v>173</v>
      </c>
      <c r="T26" s="63" t="s">
        <v>174</v>
      </c>
      <c r="V26" s="63" t="s">
        <v>78</v>
      </c>
      <c r="Y26" s="63" t="s">
        <v>173</v>
      </c>
      <c r="Z26" s="63" t="s">
        <v>175</v>
      </c>
      <c r="AA26" s="63" t="s">
        <v>176</v>
      </c>
      <c r="AB26" s="63" t="s">
        <v>177</v>
      </c>
      <c r="AC26" s="63" t="s">
        <v>178</v>
      </c>
      <c r="AD26" s="63" t="s">
        <v>192</v>
      </c>
      <c r="AE26" s="63" t="s">
        <v>179</v>
      </c>
      <c r="AJ26" s="63" t="s">
        <v>180</v>
      </c>
      <c r="AK26" s="63" t="s">
        <v>181</v>
      </c>
    </row>
    <row r="28" spans="1:43">
      <c r="AD28" s="63" t="s">
        <v>182</v>
      </c>
      <c r="AE28" s="63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3" t="s">
        <v>183</v>
      </c>
      <c r="B1" s="63" t="s">
        <v>46</v>
      </c>
      <c r="C1" s="63" t="s">
        <v>7</v>
      </c>
      <c r="D1" s="63" t="s">
        <v>7</v>
      </c>
      <c r="E1" s="63" t="s">
        <v>7</v>
      </c>
      <c r="F1" s="63" t="s">
        <v>7</v>
      </c>
      <c r="G1" s="63" t="s">
        <v>7</v>
      </c>
      <c r="H1" s="63" t="s">
        <v>7</v>
      </c>
      <c r="I1" s="63" t="s">
        <v>7</v>
      </c>
      <c r="J1" s="63" t="s">
        <v>51</v>
      </c>
      <c r="K1" s="63" t="s">
        <v>18</v>
      </c>
      <c r="L1" s="63" t="s">
        <v>18</v>
      </c>
      <c r="O1" s="63" t="s">
        <v>18</v>
      </c>
      <c r="Q1" s="63" t="s">
        <v>18</v>
      </c>
      <c r="R1" s="63" t="s">
        <v>18</v>
      </c>
      <c r="S1" s="63" t="s">
        <v>18</v>
      </c>
      <c r="T1" s="63" t="s">
        <v>18</v>
      </c>
      <c r="V1" s="63" t="s">
        <v>18</v>
      </c>
      <c r="Y1" s="63" t="s">
        <v>7</v>
      </c>
      <c r="Z1" s="63" t="s">
        <v>7</v>
      </c>
      <c r="AA1" s="63" t="s">
        <v>18</v>
      </c>
      <c r="AB1" s="63" t="s">
        <v>18</v>
      </c>
      <c r="AC1" s="63" t="s">
        <v>18</v>
      </c>
      <c r="AJ1" s="63" t="s">
        <v>18</v>
      </c>
      <c r="AK1" s="63" t="s">
        <v>18</v>
      </c>
      <c r="AR1" s="63" t="s">
        <v>7</v>
      </c>
      <c r="AS1" s="63" t="s">
        <v>7</v>
      </c>
      <c r="AT1" s="63" t="s">
        <v>7</v>
      </c>
    </row>
    <row r="2" spans="1:46">
      <c r="A2" s="63" t="s">
        <v>7</v>
      </c>
      <c r="D2" s="63" t="s">
        <v>19</v>
      </c>
      <c r="E2" s="63" t="s">
        <v>108</v>
      </c>
    </row>
    <row r="3" spans="1:46">
      <c r="A3" s="63" t="s">
        <v>7</v>
      </c>
      <c r="D3" s="63" t="s">
        <v>22</v>
      </c>
      <c r="E3" s="63" t="s">
        <v>20</v>
      </c>
      <c r="F3" s="63" t="s">
        <v>21</v>
      </c>
      <c r="G3" s="63" t="s">
        <v>23</v>
      </c>
      <c r="H3" s="63" t="s">
        <v>47</v>
      </c>
      <c r="I3" s="63" t="s">
        <v>24</v>
      </c>
    </row>
    <row r="4" spans="1:46">
      <c r="A4" s="63" t="s">
        <v>7</v>
      </c>
      <c r="C4" s="63" t="s">
        <v>11</v>
      </c>
      <c r="D4" s="63" t="s">
        <v>109</v>
      </c>
      <c r="E4" s="63" t="s">
        <v>110</v>
      </c>
      <c r="F4" s="63" t="s">
        <v>96</v>
      </c>
      <c r="G4" s="63" t="s">
        <v>25</v>
      </c>
      <c r="H4" s="63" t="s">
        <v>111</v>
      </c>
    </row>
    <row r="5" spans="1:46">
      <c r="A5" s="63" t="s">
        <v>7</v>
      </c>
      <c r="C5" s="63" t="s">
        <v>10</v>
      </c>
      <c r="D5" s="63" t="s">
        <v>112</v>
      </c>
      <c r="E5" s="63" t="s">
        <v>113</v>
      </c>
      <c r="F5" s="63" t="s">
        <v>96</v>
      </c>
      <c r="G5" s="63" t="s">
        <v>25</v>
      </c>
      <c r="H5" s="63" t="s">
        <v>111</v>
      </c>
      <c r="I5" s="63" t="s">
        <v>114</v>
      </c>
    </row>
    <row r="6" spans="1:46">
      <c r="A6" s="63" t="s">
        <v>7</v>
      </c>
      <c r="C6" s="63" t="s">
        <v>41</v>
      </c>
      <c r="D6" s="63" t="s">
        <v>115</v>
      </c>
      <c r="E6" s="63" t="s">
        <v>116</v>
      </c>
      <c r="F6" s="63" t="s">
        <v>96</v>
      </c>
      <c r="G6" s="63" t="s">
        <v>25</v>
      </c>
      <c r="H6" s="63" t="s">
        <v>111</v>
      </c>
      <c r="I6" s="63" t="s">
        <v>117</v>
      </c>
    </row>
    <row r="7" spans="1:46">
      <c r="A7" s="63" t="s">
        <v>7</v>
      </c>
    </row>
    <row r="8" spans="1:46">
      <c r="A8" s="63" t="s">
        <v>7</v>
      </c>
    </row>
    <row r="9" spans="1:46">
      <c r="A9" s="63" t="s">
        <v>7</v>
      </c>
    </row>
    <row r="10" spans="1:46">
      <c r="A10" s="63" t="s">
        <v>7</v>
      </c>
    </row>
    <row r="11" spans="1:46">
      <c r="A11" s="63" t="s">
        <v>7</v>
      </c>
      <c r="C11" s="63" t="s">
        <v>27</v>
      </c>
      <c r="E11" s="63" t="s">
        <v>118</v>
      </c>
    </row>
    <row r="12" spans="1:46">
      <c r="A12" s="63" t="s">
        <v>7</v>
      </c>
      <c r="C12" s="63" t="s">
        <v>28</v>
      </c>
      <c r="E12" s="63" t="s">
        <v>119</v>
      </c>
    </row>
    <row r="13" spans="1:46">
      <c r="A13" s="63" t="s">
        <v>7</v>
      </c>
      <c r="C13" s="63" t="s">
        <v>42</v>
      </c>
      <c r="E13" s="63" t="s">
        <v>120</v>
      </c>
    </row>
    <row r="14" spans="1:46">
      <c r="A14" s="63" t="s">
        <v>7</v>
      </c>
      <c r="C14" s="63" t="s">
        <v>39</v>
      </c>
      <c r="E14" s="63" t="s">
        <v>121</v>
      </c>
    </row>
    <row r="15" spans="1:46">
      <c r="A15" s="63" t="s">
        <v>7</v>
      </c>
      <c r="C15" s="63" t="s">
        <v>43</v>
      </c>
      <c r="E15" s="63" t="s">
        <v>122</v>
      </c>
    </row>
    <row r="16" spans="1:46">
      <c r="A16" s="63" t="s">
        <v>7</v>
      </c>
      <c r="C16" s="63" t="s">
        <v>44</v>
      </c>
      <c r="E16" s="63" t="s">
        <v>123</v>
      </c>
    </row>
    <row r="17" spans="1:43">
      <c r="A17" s="63" t="s">
        <v>7</v>
      </c>
    </row>
    <row r="18" spans="1:43">
      <c r="A18" s="63" t="s">
        <v>7</v>
      </c>
    </row>
    <row r="21" spans="1:43">
      <c r="K21" s="63" t="s">
        <v>53</v>
      </c>
    </row>
    <row r="23" spans="1:43">
      <c r="E23" s="63" t="s">
        <v>29</v>
      </c>
      <c r="K23" s="63" t="s">
        <v>75</v>
      </c>
      <c r="L23" s="63" t="s">
        <v>76</v>
      </c>
      <c r="M23" s="63" t="s">
        <v>14</v>
      </c>
      <c r="N23" s="63" t="s">
        <v>16</v>
      </c>
      <c r="O23" s="63" t="s">
        <v>30</v>
      </c>
      <c r="P23" s="63" t="s">
        <v>33</v>
      </c>
      <c r="Q23" s="63" t="s">
        <v>77</v>
      </c>
      <c r="R23" s="63" t="s">
        <v>31</v>
      </c>
      <c r="S23" s="63" t="s">
        <v>38</v>
      </c>
      <c r="T23" s="63" t="s">
        <v>34</v>
      </c>
      <c r="U23" s="63" t="s">
        <v>17</v>
      </c>
      <c r="V23" s="63" t="s">
        <v>17</v>
      </c>
      <c r="W23" s="63" t="s">
        <v>79</v>
      </c>
      <c r="X23" s="63" t="s">
        <v>80</v>
      </c>
      <c r="Y23" s="63" t="s">
        <v>36</v>
      </c>
      <c r="Z23" s="63" t="s">
        <v>12</v>
      </c>
      <c r="AA23" s="63" t="s">
        <v>32</v>
      </c>
      <c r="AB23" s="63" t="s">
        <v>13</v>
      </c>
      <c r="AC23" s="63" t="s">
        <v>37</v>
      </c>
      <c r="AD23" s="63" t="s">
        <v>56</v>
      </c>
      <c r="AE23" s="63" t="s">
        <v>57</v>
      </c>
      <c r="AF23" s="63" t="s">
        <v>81</v>
      </c>
      <c r="AG23" s="63" t="s">
        <v>82</v>
      </c>
      <c r="AH23" s="63" t="s">
        <v>83</v>
      </c>
      <c r="AI23" s="63" t="s">
        <v>84</v>
      </c>
      <c r="AJ23" s="63" t="s">
        <v>85</v>
      </c>
      <c r="AK23" s="63" t="s">
        <v>86</v>
      </c>
      <c r="AL23" s="63" t="s">
        <v>87</v>
      </c>
      <c r="AM23" s="63" t="s">
        <v>88</v>
      </c>
      <c r="AN23" s="63" t="s">
        <v>89</v>
      </c>
      <c r="AO23" s="63" t="s">
        <v>90</v>
      </c>
      <c r="AP23" s="63" t="s">
        <v>91</v>
      </c>
      <c r="AQ23" s="63" t="s">
        <v>92</v>
      </c>
    </row>
    <row r="24" spans="1:43">
      <c r="B24" s="63" t="s">
        <v>124</v>
      </c>
      <c r="C24" s="63" t="s">
        <v>48</v>
      </c>
      <c r="E24" s="63" t="s">
        <v>125</v>
      </c>
      <c r="K24" s="63" t="s">
        <v>126</v>
      </c>
      <c r="L24" s="63" t="s">
        <v>127</v>
      </c>
      <c r="M24" s="63" t="s">
        <v>128</v>
      </c>
      <c r="N24" s="63" t="s">
        <v>129</v>
      </c>
      <c r="O24" s="63" t="s">
        <v>130</v>
      </c>
      <c r="P24" s="63" t="s">
        <v>131</v>
      </c>
      <c r="Q24" s="63" t="s">
        <v>78</v>
      </c>
      <c r="R24" s="63" t="s">
        <v>132</v>
      </c>
      <c r="S24" s="63" t="s">
        <v>133</v>
      </c>
      <c r="T24" s="63" t="s">
        <v>134</v>
      </c>
      <c r="U24" s="63" t="s">
        <v>188</v>
      </c>
      <c r="V24" s="63" t="s">
        <v>135</v>
      </c>
      <c r="W24" s="63" t="s">
        <v>136</v>
      </c>
      <c r="X24" s="63" t="s">
        <v>189</v>
      </c>
      <c r="Y24" s="63" t="s">
        <v>137</v>
      </c>
      <c r="Z24" s="63" t="s">
        <v>138</v>
      </c>
      <c r="AA24" s="63" t="s">
        <v>139</v>
      </c>
      <c r="AB24" s="63" t="s">
        <v>140</v>
      </c>
      <c r="AC24" s="63" t="s">
        <v>141</v>
      </c>
      <c r="AD24" s="63" t="s">
        <v>190</v>
      </c>
      <c r="AE24" s="63" t="s">
        <v>142</v>
      </c>
      <c r="AF24" s="63" t="s">
        <v>143</v>
      </c>
      <c r="AG24" s="63" t="s">
        <v>142</v>
      </c>
      <c r="AH24" s="63" t="s">
        <v>93</v>
      </c>
      <c r="AI24" s="63" t="s">
        <v>144</v>
      </c>
      <c r="AJ24" s="63" t="s">
        <v>78</v>
      </c>
      <c r="AK24" s="63" t="s">
        <v>94</v>
      </c>
      <c r="AL24" s="63" t="s">
        <v>137</v>
      </c>
      <c r="AM24" s="63" t="s">
        <v>138</v>
      </c>
      <c r="AN24" s="63" t="s">
        <v>145</v>
      </c>
      <c r="AO24" s="63" t="s">
        <v>146</v>
      </c>
      <c r="AP24" s="63" t="s">
        <v>147</v>
      </c>
      <c r="AQ24" s="63" t="s">
        <v>148</v>
      </c>
    </row>
    <row r="25" spans="1:43">
      <c r="B25" s="63" t="s">
        <v>149</v>
      </c>
      <c r="C25" s="63" t="s">
        <v>49</v>
      </c>
      <c r="E25" s="63" t="s">
        <v>150</v>
      </c>
      <c r="K25" s="63" t="s">
        <v>151</v>
      </c>
      <c r="L25" s="63" t="s">
        <v>152</v>
      </c>
      <c r="O25" s="63" t="s">
        <v>153</v>
      </c>
      <c r="Q25" s="63" t="s">
        <v>154</v>
      </c>
      <c r="R25" s="63" t="s">
        <v>155</v>
      </c>
      <c r="S25" s="63" t="s">
        <v>156</v>
      </c>
      <c r="T25" s="63" t="s">
        <v>157</v>
      </c>
      <c r="V25" s="63" t="s">
        <v>78</v>
      </c>
      <c r="Y25" s="63" t="s">
        <v>156</v>
      </c>
      <c r="Z25" s="63" t="s">
        <v>158</v>
      </c>
      <c r="AA25" s="63" t="s">
        <v>159</v>
      </c>
      <c r="AB25" s="63" t="s">
        <v>160</v>
      </c>
      <c r="AC25" s="63" t="s">
        <v>161</v>
      </c>
      <c r="AD25" s="63" t="s">
        <v>191</v>
      </c>
      <c r="AE25" s="63" t="s">
        <v>162</v>
      </c>
      <c r="AI25" s="63" t="s">
        <v>163</v>
      </c>
      <c r="AJ25" s="63" t="s">
        <v>164</v>
      </c>
      <c r="AK25" s="63" t="s">
        <v>165</v>
      </c>
    </row>
    <row r="26" spans="1:43">
      <c r="B26" s="63" t="s">
        <v>166</v>
      </c>
      <c r="C26" s="63" t="s">
        <v>50</v>
      </c>
      <c r="E26" s="63" t="s">
        <v>167</v>
      </c>
      <c r="K26" s="63" t="s">
        <v>168</v>
      </c>
      <c r="L26" s="63" t="s">
        <v>169</v>
      </c>
      <c r="O26" s="63" t="s">
        <v>170</v>
      </c>
      <c r="Q26" s="63" t="s">
        <v>171</v>
      </c>
      <c r="R26" s="63" t="s">
        <v>172</v>
      </c>
      <c r="S26" s="63" t="s">
        <v>173</v>
      </c>
      <c r="T26" s="63" t="s">
        <v>174</v>
      </c>
      <c r="V26" s="63" t="s">
        <v>78</v>
      </c>
      <c r="Y26" s="63" t="s">
        <v>173</v>
      </c>
      <c r="Z26" s="63" t="s">
        <v>175</v>
      </c>
      <c r="AA26" s="63" t="s">
        <v>176</v>
      </c>
      <c r="AB26" s="63" t="s">
        <v>177</v>
      </c>
      <c r="AC26" s="63" t="s">
        <v>178</v>
      </c>
      <c r="AD26" s="63" t="s">
        <v>192</v>
      </c>
      <c r="AE26" s="63" t="s">
        <v>179</v>
      </c>
      <c r="AJ26" s="63" t="s">
        <v>180</v>
      </c>
      <c r="AK26" s="63" t="s">
        <v>181</v>
      </c>
    </row>
    <row r="28" spans="1:43">
      <c r="AD28" s="63" t="s">
        <v>182</v>
      </c>
      <c r="AE28" s="63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7796-866D-4375-AD7E-28DB408EF9E9}">
  <dimension ref="A1:E15"/>
  <sheetViews>
    <sheetView workbookViewId="0"/>
  </sheetViews>
  <sheetFormatPr defaultRowHeight="15"/>
  <sheetData>
    <row r="1" spans="1:5">
      <c r="A1" s="63" t="s">
        <v>185</v>
      </c>
      <c r="B1" s="63" t="s">
        <v>1</v>
      </c>
      <c r="C1" s="63" t="s">
        <v>2</v>
      </c>
      <c r="D1" s="63" t="s">
        <v>3</v>
      </c>
    </row>
    <row r="2" spans="1:5">
      <c r="B2" s="63" t="s">
        <v>19</v>
      </c>
      <c r="C2" s="63" t="s">
        <v>4</v>
      </c>
    </row>
    <row r="3" spans="1:5">
      <c r="A3" s="63" t="s">
        <v>0</v>
      </c>
      <c r="B3" s="63" t="s">
        <v>5</v>
      </c>
      <c r="C3" s="63" t="s">
        <v>194</v>
      </c>
    </row>
    <row r="4" spans="1:5">
      <c r="A4" s="63" t="s">
        <v>0</v>
      </c>
      <c r="B4" s="63" t="s">
        <v>6</v>
      </c>
      <c r="C4" s="63" t="s">
        <v>195</v>
      </c>
    </row>
    <row r="5" spans="1:5">
      <c r="A5" s="63" t="s">
        <v>0</v>
      </c>
      <c r="B5" s="63" t="s">
        <v>26</v>
      </c>
      <c r="C5" s="63" t="s">
        <v>97</v>
      </c>
      <c r="D5" s="63" t="s">
        <v>98</v>
      </c>
      <c r="E5" s="63" t="s">
        <v>45</v>
      </c>
    </row>
    <row r="8" spans="1:5">
      <c r="A8" s="63" t="s">
        <v>8</v>
      </c>
      <c r="C8" s="63" t="s">
        <v>99</v>
      </c>
    </row>
    <row r="9" spans="1:5">
      <c r="A9" s="63" t="s">
        <v>9</v>
      </c>
      <c r="C9" s="63" t="s">
        <v>100</v>
      </c>
    </row>
    <row r="10" spans="1:5">
      <c r="B10" s="63" t="s">
        <v>42</v>
      </c>
      <c r="C10" s="63" t="s">
        <v>101</v>
      </c>
    </row>
    <row r="11" spans="1:5">
      <c r="B11" s="63" t="s">
        <v>39</v>
      </c>
      <c r="C11" s="63" t="s">
        <v>101</v>
      </c>
    </row>
    <row r="12" spans="1:5">
      <c r="B12" s="63" t="s">
        <v>43</v>
      </c>
      <c r="C12" s="63" t="s">
        <v>102</v>
      </c>
    </row>
    <row r="13" spans="1:5">
      <c r="B13" s="63" t="s">
        <v>44</v>
      </c>
      <c r="C13" s="63" t="s">
        <v>103</v>
      </c>
      <c r="D13" s="63" t="s">
        <v>104</v>
      </c>
    </row>
    <row r="14" spans="1:5">
      <c r="D14" s="63" t="s">
        <v>105</v>
      </c>
    </row>
    <row r="15" spans="1:5">
      <c r="D15" s="6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2025-06-02T10:13:53Z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