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uenfun\Desktop\"/>
    </mc:Choice>
  </mc:AlternateContent>
  <xr:revisionPtr revIDLastSave="0" documentId="8_{D72A71E8-4243-4FAB-9D45-DA7DF9842C7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6" state="veryHidden" r:id="rId9"/>
    <sheet name="Sheet7" sheetId="37" state="veryHidden" r:id="rId10"/>
  </sheets>
  <definedNames>
    <definedName name="_xlnm._FilterDatabase" localSheetId="1" hidden="1">Data!$K$23:$AO$26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B25" i="2"/>
  <c r="K24" i="2"/>
  <c r="B24" i="2"/>
  <c r="L24" i="2"/>
  <c r="X24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E6" i="2" l="1"/>
  <c r="E5" i="2"/>
</calcChain>
</file>

<file path=xl/sharedStrings.xml><?xml version="1.0" encoding="utf-8"?>
<sst xmlns="http://schemas.openxmlformats.org/spreadsheetml/2006/main" count="931" uniqueCount="214">
  <si>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</si>
  <si>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</si>
  <si>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</si>
  <si>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</si>
  <si>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</si>
  <si>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</si>
  <si>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</si>
  <si>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</si>
  <si>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</si>
  <si>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</si>
  <si>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</si>
  <si>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</si>
  <si>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</si>
  <si>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</si>
  <si>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</si>
  <si>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</si>
  <si>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</si>
  <si>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</si>
  <si>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</si>
  <si>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</si>
  <si>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</si>
  <si>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</si>
  <si>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</si>
  <si>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</si>
  <si>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</si>
  <si>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</si>
  <si>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</si>
  <si>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</si>
  <si>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</si>
  <si>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</si>
  <si>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</si>
  <si>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</si>
  <si>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</si>
  <si>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</si>
  <si>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</si>
  <si>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</si>
  <si>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</si>
  <si>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</si>
  <si>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</si>
  <si>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</si>
  <si>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</si>
  <si>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</si>
  <si>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</si>
  <si>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</si>
  <si>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</si>
  <si>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</si>
  <si>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</si>
  <si>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</si>
  <si>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</si>
  <si>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</si>
  <si>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</si>
  <si>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</si>
  <si>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</si>
  <si>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</si>
  <si>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</si>
  <si>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</si>
  <si>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</si>
  <si>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</si>
  <si>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</si>
  <si>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</si>
  <si>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</si>
  <si>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</si>
  <si>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</si>
  <si>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</si>
  <si>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</si>
  <si>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</si>
  <si>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</si>
  <si>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</si>
  <si>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</si>
  <si>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</si>
  <si>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</si>
  <si>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</si>
  <si>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</si>
  <si>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</si>
  <si>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</si>
  <si>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</si>
  <si>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</si>
  <si>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</si>
  <si>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</si>
  <si>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</si>
  <si>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</si>
  <si>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</si>
  <si>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</si>
  <si>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</si>
  <si>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</si>
  <si>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</si>
  <si>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</si>
  <si>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</si>
  <si>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</si>
  <si>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</si>
  <si>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</si>
  <si>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</si>
  <si>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</si>
  <si>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</si>
  <si>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</si>
  <si>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</si>
  <si>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</si>
  <si>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</si>
  <si>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</si>
  <si>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</si>
  <si>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</si>
  <si>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</si>
  <si>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</si>
  <si>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</si>
  <si>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</si>
  <si>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</si>
  <si>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</si>
  <si>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</si>
  <si>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</si>
  <si>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</si>
  <si>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</si>
  <si>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</si>
  <si>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</si>
  <si>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</si>
  <si>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</si>
  <si>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</si>
  <si>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</si>
  <si>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</si>
  <si>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</si>
  <si>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</si>
  <si>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</si>
  <si>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</si>
  <si>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</si>
  <si>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</si>
  <si>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</si>
  <si>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</si>
  <si>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</si>
  <si>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</si>
  <si>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</si>
  <si>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</si>
  <si>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</si>
  <si>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</si>
  <si>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</si>
  <si>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</si>
  <si>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</si>
  <si>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</si>
  <si>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</si>
  <si>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</si>
  <si>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</si>
  <si>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</si>
  <si>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</si>
  <si>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</si>
  <si>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</si>
  <si>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</si>
  <si>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</si>
  <si>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</si>
  <si>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</si>
  <si>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</si>
  <si>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</si>
  <si>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</si>
  <si>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</si>
  <si>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</si>
  <si>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</si>
  <si>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</si>
  <si>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</si>
  <si>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</si>
  <si>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</si>
  <si>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</si>
  <si>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</si>
  <si>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</si>
  <si>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</si>
  <si>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</si>
  <si>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</si>
  <si>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</si>
  <si>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</si>
  <si>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</si>
  <si>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</si>
  <si>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</si>
  <si>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</si>
  <si>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</si>
  <si>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</si>
  <si>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</si>
  <si>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</si>
  <si>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</si>
  <si>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</si>
  <si>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</si>
  <si>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</si>
  <si>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</si>
  <si>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</si>
  <si>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</si>
  <si>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</si>
  <si>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</si>
  <si>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</si>
  <si>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</si>
  <si>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</si>
  <si>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</si>
  <si>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</si>
  <si>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</si>
  <si>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</si>
  <si>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</si>
  <si>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</si>
  <si>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</si>
  <si>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</si>
  <si>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="101"</t>
  </si>
  <si>
    <t/>
  </si>
  <si>
    <t>S7138270</t>
  </si>
  <si>
    <t>MELIZA MARQUEZ</t>
  </si>
  <si>
    <t>-</t>
  </si>
  <si>
    <t>BB5B28CB</t>
  </si>
  <si>
    <t>CN0384-SGD</t>
  </si>
  <si>
    <t>NG TENG FONG GENERAL HOSPITAL</t>
  </si>
  <si>
    <t>E-INVOICE (AP DIRECT)</t>
  </si>
  <si>
    <t>MS7NQ-00300GLP</t>
  </si>
  <si>
    <t>="01/04/2024"</t>
  </si>
  <si>
    <t>="30/04/2024"</t>
  </si>
  <si>
    <t>"UICACS","","","2=DOCNUM","33034991","14=CUSTREF","8711169810","14=U_CUSTREF","8711169810","15=DOCDATE","26/4/2024","15=TAXDATE","26/4/2024","14=CARDCODE","CN0384-SGD","14=CARDNAME","NG TENG FONG GENERAL HOSPITAL","14=ITEMCODE","MS7NQ-00300GLP","14=ITEMNAME","MS SQL SERVER STANDARD CORE SLNG LSA 2L","10=QUANTITY","2.000000","14=U_PONO","949843","15=U_PODATE","21/4/2024","10=U_TLINTCOS","0.000000","2=SLPCODE","101","14=SLPNAME","E0001-MM","14=MEMO","MELIZA MARQUEZ","14=CONTACTNAME","E-INVOICE (AP DIRECT)","10=LINETOTAL","11714.180000","14=U_ENR","","14=U_MSENR","S7138270","14=U_MSPCN","BB5B28CB","14=ADDRESS2","HO SHIAO WEI_x000D_NG TENG FONG GENERAL HOSPITAL NO 1 JURONG EAST STREET 21  SINGAPORE 609606_x000D_MATERIALS MANAGEMENT DEPARTMENT_x000D_TEL: 6716 6833_x000D_FAX: _x000D_EMAIL: shiao_wei_ho@nuhs.edu.sg"</t>
  </si>
  <si>
    <t>8711169810</t>
  </si>
  <si>
    <t>949843</t>
  </si>
  <si>
    <t>MS SQL SERVER STANDARD CORE SLNG LSA 2L</t>
  </si>
  <si>
    <t>HO SHIAO WEI_x000D_NG TENG FONG GENERAL HOSPITAL NO 1 JURONG EAST STREET 21  SINGAPORE 609606_x000D_MATERIALS MANAGEMENT DEPARTMENT_x000D_TEL: 6716 6833_x000D_FAX: _x000D_EMAIL: shiao_wei_ho@nuhs.edu.sg</t>
  </si>
  <si>
    <t>31 months PRORATION</t>
  </si>
  <si>
    <t xml:space="preserve"> 01 MAY 2024 </t>
  </si>
  <si>
    <t>Software Assurance,</t>
  </si>
  <si>
    <t xml:space="preserve"> 30 NOV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</si>
</sst>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 wrapText="1"/>
    </xf>
    <xf numFmtId="40" fontId="11" fillId="3" borderId="0" xfId="0" applyNumberFormat="1" applyFont="1" applyFill="1" applyAlignment="1">
      <alignment horizontal="center" vertical="center" wrapText="1"/>
    </xf>
    <xf numFmtId="165" fontId="11" fillId="3" borderId="0" xfId="2" applyNumberFormat="1" applyFont="1" applyFill="1" applyAlignment="1">
      <alignment horizontal="left" vertical="center" wrapText="1"/>
    </xf>
    <xf numFmtId="0" fontId="15" fillId="0" borderId="0" xfId="0" applyFont="1"/>
    <xf numFmtId="166" fontId="15" fillId="0" borderId="0" xfId="0" applyNumberFormat="1" applyFont="1"/>
    <xf numFmtId="14" fontId="0" fillId="0" borderId="0" xfId="0" applyNumberFormat="1" applyAlignment="1">
      <alignment horizontal="left" vertical="top"/>
    </xf>
    <xf numFmtId="167" fontId="0" fillId="0" borderId="0" xfId="0" applyNumberFormat="1" applyAlignment="1">
      <alignment horizontal="center" vertical="top"/>
    </xf>
    <xf numFmtId="0" fontId="8" fillId="0" borderId="0" xfId="1" applyFont="1" applyAlignment="1">
      <alignment horizontal="center" vertical="top"/>
    </xf>
  </cellXfs>
  <cellStyles count="4">
    <cellStyle name="Currency" xfId="2" builtinId="4"/>
    <cellStyle name="Currency 2" xfId="3" xr:uid="{9C470ECD-AF7E-474E-B0CA-D398038A579E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183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"01/04/2024"</f>
        <v>01/04/2024</v>
      </c>
    </row>
    <row r="4" spans="1:6">
      <c r="A4" s="1" t="s">
        <v>0</v>
      </c>
      <c r="B4" s="4" t="s">
        <v>6</v>
      </c>
      <c r="C4" s="5" t="str">
        <f>"30/04/2024"</f>
        <v>30/04/2024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01/Apr/2024..30/Apr/2024</v>
      </c>
    </row>
    <row r="9" spans="1:6">
      <c r="A9" s="1" t="s">
        <v>9</v>
      </c>
      <c r="C9" s="3" t="str">
        <f>TEXT($C$3,"yyyyMMdd") &amp; ".." &amp; TEXT($C$4,"yyyyMMdd")</f>
        <v>20240401..20240430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4"/>
  <sheetViews>
    <sheetView tabSelected="1" topLeftCell="S19" zoomScale="85" zoomScaleNormal="85" workbookViewId="0">
      <selection activeCell="AD40" sqref="AD39:AD4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6.85546875" style="21" bestFit="1" customWidth="1"/>
    <col min="12" max="12" width="5.28515625" style="21" bestFit="1" customWidth="1"/>
    <col min="13" max="13" width="10.7109375" style="4" customWidth="1"/>
    <col min="14" max="14" width="14.42578125" style="21" customWidth="1"/>
    <col min="15" max="15" width="12.85546875" style="17" bestFit="1" customWidth="1"/>
    <col min="16" max="16" width="12.85546875" style="17" customWidth="1"/>
    <col min="17" max="17" width="6.7109375" style="4" bestFit="1" customWidth="1"/>
    <col min="18" max="18" width="11.85546875" style="4" bestFit="1" customWidth="1"/>
    <col min="19" max="19" width="32.7109375" style="4" bestFit="1" customWidth="1"/>
    <col min="20" max="20" width="11.28515625" style="3" bestFit="1" customWidth="1"/>
    <col min="21" max="21" width="15.140625" style="3" customWidth="1"/>
    <col min="22" max="22" width="9.85546875" style="3" bestFit="1" customWidth="1"/>
    <col min="23" max="23" width="19.5703125" style="4" customWidth="1"/>
    <col min="24" max="24" width="17.85546875" style="60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9.140625" style="4" bestFit="1" customWidth="1"/>
    <col min="29" max="29" width="21.42578125" style="19" bestFit="1" customWidth="1"/>
    <col min="30" max="30" width="17.5703125" style="4" customWidth="1"/>
    <col min="31" max="31" width="8.5703125" style="4" customWidth="1"/>
    <col min="32" max="32" width="120.42578125" style="4" customWidth="1"/>
    <col min="33" max="33" width="8.5703125" style="4" bestFit="1" customWidth="1"/>
    <col min="34" max="34" width="10.5703125" style="4" bestFit="1" customWidth="1"/>
    <col min="35" max="35" width="17.5703125" style="4" customWidth="1"/>
    <col min="36" max="36" width="42.42578125" style="38" customWidth="1"/>
    <col min="37" max="37" width="33.5703125" style="38" customWidth="1"/>
    <col min="38" max="38" width="12.140625" style="4" customWidth="1"/>
    <col min="39" max="39" width="18.42578125" style="21" customWidth="1"/>
    <col min="40" max="40" width="19" style="21" customWidth="1"/>
    <col min="41" max="41" width="20" style="21" hidden="1" customWidth="1"/>
    <col min="42" max="43" width="9.28515625" style="4" hidden="1" customWidth="1"/>
    <col min="44" max="16384" width="9.28515625" style="4"/>
  </cols>
  <sheetData>
    <row r="1" spans="1:43" s="1" customFormat="1" hidden="1">
      <c r="A1" s="1" t="s">
        <v>185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59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G1" s="1" t="s">
        <v>18</v>
      </c>
      <c r="AH1" s="1" t="s">
        <v>18</v>
      </c>
      <c r="AJ1" s="37"/>
      <c r="AK1" s="37"/>
      <c r="AM1" s="22"/>
      <c r="AN1" s="22"/>
      <c r="AO1" s="22" t="s">
        <v>7</v>
      </c>
      <c r="AP1" s="1" t="s">
        <v>7</v>
      </c>
      <c r="AQ1" s="1" t="s">
        <v>7</v>
      </c>
    </row>
    <row r="2" spans="1:43" hidden="1">
      <c r="A2" s="1" t="s">
        <v>7</v>
      </c>
      <c r="D2" s="4" t="s">
        <v>19</v>
      </c>
      <c r="E2" s="4" t="str">
        <f>Option!$C$2</f>
        <v>UICACS</v>
      </c>
    </row>
    <row r="3" spans="1:43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3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3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3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3" hidden="1">
      <c r="A7" s="1" t="s">
        <v>7</v>
      </c>
    </row>
    <row r="8" spans="1:43" hidden="1">
      <c r="A8" s="1" t="s">
        <v>7</v>
      </c>
      <c r="K8" s="45"/>
    </row>
    <row r="9" spans="1:43" hidden="1">
      <c r="A9" s="1" t="s">
        <v>7</v>
      </c>
      <c r="K9" s="45"/>
    </row>
    <row r="10" spans="1:43" hidden="1">
      <c r="A10" s="1" t="s">
        <v>7</v>
      </c>
    </row>
    <row r="11" spans="1:43" hidden="1">
      <c r="A11" s="1" t="s">
        <v>7</v>
      </c>
      <c r="C11" s="4" t="s">
        <v>27</v>
      </c>
      <c r="E11" s="4" t="str">
        <f>Option!$C$9</f>
        <v>20240401..20240430</v>
      </c>
      <c r="K11" s="45"/>
    </row>
    <row r="12" spans="1:43" hidden="1">
      <c r="A12" s="1" t="s">
        <v>7</v>
      </c>
      <c r="C12" s="4" t="s">
        <v>28</v>
      </c>
      <c r="E12" s="4" t="str">
        <f>Option!$C$5</f>
        <v>101</v>
      </c>
      <c r="K12" s="45"/>
    </row>
    <row r="13" spans="1:43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3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3" hidden="1">
      <c r="A15" s="1" t="s">
        <v>7</v>
      </c>
      <c r="C15" s="4" t="s">
        <v>43</v>
      </c>
      <c r="E15" s="4" t="str">
        <f>Option!$C$12</f>
        <v>'MS'</v>
      </c>
      <c r="AH15" s="15"/>
    </row>
    <row r="16" spans="1:43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7</v>
      </c>
    </row>
    <row r="18" spans="1:47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61"/>
      <c r="AC18" s="29"/>
      <c r="AJ18" s="39"/>
      <c r="AK18" s="39"/>
      <c r="AM18" s="26"/>
      <c r="AN18" s="26"/>
      <c r="AO18" s="26"/>
    </row>
    <row r="20" spans="1:47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62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47" s="43" customFormat="1" ht="18.75">
      <c r="A21" s="42"/>
      <c r="B21" s="42"/>
      <c r="I21" s="44"/>
      <c r="K21" s="74" t="s">
        <v>53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</row>
    <row r="22" spans="1:47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62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47" s="52" customFormat="1" ht="126">
      <c r="A23" s="65"/>
      <c r="B23" s="65"/>
      <c r="E23" s="66" t="s">
        <v>29</v>
      </c>
      <c r="K23" s="50" t="s">
        <v>75</v>
      </c>
      <c r="L23" s="50" t="s">
        <v>76</v>
      </c>
      <c r="M23" s="50" t="s">
        <v>14</v>
      </c>
      <c r="N23" s="50" t="s">
        <v>16</v>
      </c>
      <c r="O23" s="67" t="s">
        <v>30</v>
      </c>
      <c r="P23" s="51" t="s">
        <v>33</v>
      </c>
      <c r="Q23" s="51" t="s">
        <v>77</v>
      </c>
      <c r="R23" s="50" t="s">
        <v>31</v>
      </c>
      <c r="S23" s="51" t="s">
        <v>38</v>
      </c>
      <c r="T23" s="51" t="s">
        <v>34</v>
      </c>
      <c r="U23" s="50" t="s">
        <v>17</v>
      </c>
      <c r="V23" s="50" t="s">
        <v>17</v>
      </c>
      <c r="W23" s="50" t="s">
        <v>79</v>
      </c>
      <c r="X23" s="63" t="s">
        <v>80</v>
      </c>
      <c r="Y23" s="50" t="s">
        <v>36</v>
      </c>
      <c r="Z23" s="68" t="s">
        <v>12</v>
      </c>
      <c r="AA23" s="68" t="s">
        <v>32</v>
      </c>
      <c r="AB23" s="51" t="s">
        <v>13</v>
      </c>
      <c r="AC23" s="51" t="s">
        <v>37</v>
      </c>
      <c r="AD23" s="69" t="s">
        <v>81</v>
      </c>
      <c r="AE23" s="51" t="s">
        <v>83</v>
      </c>
      <c r="AF23" s="50" t="s">
        <v>84</v>
      </c>
      <c r="AG23" s="51" t="s">
        <v>85</v>
      </c>
      <c r="AH23" s="51" t="s">
        <v>86</v>
      </c>
      <c r="AI23" s="50" t="s">
        <v>87</v>
      </c>
      <c r="AJ23" s="51" t="s">
        <v>88</v>
      </c>
      <c r="AK23" s="51" t="s">
        <v>89</v>
      </c>
      <c r="AL23" s="51" t="s">
        <v>90</v>
      </c>
      <c r="AM23" s="51" t="s">
        <v>91</v>
      </c>
      <c r="AN23" s="51" t="s">
        <v>92</v>
      </c>
      <c r="AO23" s="51"/>
    </row>
    <row r="24" spans="1:47">
      <c r="B24" s="1" t="str">
        <f>IF(K24="","Hide","Show")</f>
        <v>Show</v>
      </c>
      <c r="C24" s="4" t="s">
        <v>48</v>
      </c>
      <c r="E24" s="12" t="s">
        <v>205</v>
      </c>
      <c r="K24" s="21">
        <f>MONTH(N24)</f>
        <v>4</v>
      </c>
      <c r="L24" s="21">
        <f>YEAR(N24)</f>
        <v>2024</v>
      </c>
      <c r="M24" s="21">
        <v>33034991</v>
      </c>
      <c r="N24" s="41">
        <v>45408</v>
      </c>
      <c r="O24" s="21" t="s">
        <v>195</v>
      </c>
      <c r="P24" s="4" t="s">
        <v>198</v>
      </c>
      <c r="Q24" s="4" t="s">
        <v>78</v>
      </c>
      <c r="R24" s="4" t="s">
        <v>199</v>
      </c>
      <c r="S24" s="4" t="s">
        <v>200</v>
      </c>
      <c r="T24" s="3" t="s">
        <v>206</v>
      </c>
      <c r="U24" s="3" t="s">
        <v>207</v>
      </c>
      <c r="V24" s="47">
        <v>45403</v>
      </c>
      <c r="W24" s="47">
        <v>45408</v>
      </c>
      <c r="X24" s="64">
        <f>SUM(N24-V24)</f>
        <v>5</v>
      </c>
      <c r="Y24" s="48" t="s">
        <v>202</v>
      </c>
      <c r="Z24" s="4" t="s">
        <v>208</v>
      </c>
      <c r="AA24" s="4" t="s">
        <v>196</v>
      </c>
      <c r="AB24" s="53">
        <v>2</v>
      </c>
      <c r="AC24" s="48" t="s">
        <v>201</v>
      </c>
      <c r="AD24" s="40" t="s">
        <v>197</v>
      </c>
      <c r="AE24" s="56" t="s">
        <v>93</v>
      </c>
      <c r="AF24" s="49" t="s">
        <v>209</v>
      </c>
      <c r="AG24" s="54" t="s">
        <v>78</v>
      </c>
      <c r="AH24" s="5" t="s">
        <v>94</v>
      </c>
      <c r="AI24" s="4" t="s">
        <v>202</v>
      </c>
      <c r="AJ24" s="4" t="s">
        <v>208</v>
      </c>
      <c r="AK24" s="41" t="s">
        <v>210</v>
      </c>
      <c r="AL24" s="41" t="s">
        <v>211</v>
      </c>
      <c r="AM24" s="41" t="s">
        <v>213</v>
      </c>
      <c r="AN24" s="41" t="s">
        <v>212</v>
      </c>
    </row>
    <row r="25" spans="1:47" hidden="1">
      <c r="B25" s="1" t="str">
        <f>IF(K25="","Hide","Show")</f>
        <v>Hide</v>
      </c>
      <c r="C25" s="4" t="s">
        <v>49</v>
      </c>
      <c r="E25" s="12" t="s">
        <v>194</v>
      </c>
      <c r="K25" s="21" t="s">
        <v>194</v>
      </c>
      <c r="L25" s="41" t="s">
        <v>194</v>
      </c>
      <c r="M25" s="5"/>
      <c r="N25" s="41"/>
      <c r="O25" s="4" t="s">
        <v>194</v>
      </c>
      <c r="P25" s="4"/>
      <c r="Q25" s="4" t="s">
        <v>194</v>
      </c>
      <c r="R25" s="4" t="s">
        <v>194</v>
      </c>
      <c r="S25" s="4" t="s">
        <v>194</v>
      </c>
      <c r="T25" s="3" t="s">
        <v>194</v>
      </c>
      <c r="V25" s="3" t="s">
        <v>78</v>
      </c>
      <c r="W25" s="5"/>
      <c r="Y25" s="5" t="s">
        <v>194</v>
      </c>
      <c r="Z25" s="4" t="s">
        <v>194</v>
      </c>
      <c r="AA25" s="4" t="s">
        <v>194</v>
      </c>
      <c r="AB25" s="4" t="s">
        <v>194</v>
      </c>
      <c r="AC25" s="19" t="s">
        <v>194</v>
      </c>
      <c r="AD25" s="40"/>
      <c r="AE25" s="40"/>
      <c r="AF25" s="17" t="s">
        <v>194</v>
      </c>
      <c r="AG25" s="17" t="s">
        <v>194</v>
      </c>
      <c r="AH25" s="5" t="s">
        <v>194</v>
      </c>
      <c r="AK25" s="4"/>
    </row>
    <row r="26" spans="1:47" hidden="1">
      <c r="B26" s="1" t="str">
        <f>IF(K26="","Hide","Show")</f>
        <v>Hide</v>
      </c>
      <c r="C26" s="4" t="s">
        <v>50</v>
      </c>
      <c r="E26" s="12" t="s">
        <v>194</v>
      </c>
      <c r="K26" s="21" t="s">
        <v>194</v>
      </c>
      <c r="L26" s="41" t="s">
        <v>194</v>
      </c>
      <c r="M26" s="5"/>
      <c r="N26" s="41"/>
      <c r="O26" s="4" t="s">
        <v>194</v>
      </c>
      <c r="P26" s="4"/>
      <c r="Q26" s="4" t="s">
        <v>194</v>
      </c>
      <c r="R26" s="4" t="s">
        <v>194</v>
      </c>
      <c r="S26" s="4" t="s">
        <v>194</v>
      </c>
      <c r="T26" s="3" t="s">
        <v>194</v>
      </c>
      <c r="V26" s="3" t="s">
        <v>78</v>
      </c>
      <c r="W26" s="5"/>
      <c r="Y26" s="5" t="s">
        <v>194</v>
      </c>
      <c r="Z26" s="4" t="s">
        <v>194</v>
      </c>
      <c r="AA26" s="4" t="s">
        <v>194</v>
      </c>
      <c r="AB26" s="4" t="s">
        <v>194</v>
      </c>
      <c r="AC26" s="19" t="s">
        <v>194</v>
      </c>
      <c r="AD26" s="40"/>
      <c r="AE26" s="40"/>
      <c r="AF26" s="17"/>
      <c r="AG26" s="17" t="s">
        <v>194</v>
      </c>
      <c r="AH26" s="5" t="s">
        <v>194</v>
      </c>
      <c r="AK26" s="4"/>
    </row>
    <row r="27" spans="1:47" ht="21.6" customHeight="1">
      <c r="M27" s="70"/>
      <c r="N27" s="47"/>
      <c r="O27" s="73"/>
      <c r="R27" s="70"/>
      <c r="S27" s="70"/>
      <c r="T27" s="70"/>
      <c r="V27" s="72"/>
      <c r="W27" s="47"/>
      <c r="X27" s="64"/>
      <c r="AC27" s="48"/>
      <c r="AD27" s="40"/>
      <c r="AE27" s="56"/>
      <c r="AF27" s="8"/>
      <c r="AH27" s="5"/>
      <c r="AI27" s="71"/>
      <c r="AJ27" s="70"/>
    </row>
    <row r="28" spans="1:47">
      <c r="AD28" s="40"/>
      <c r="AE28" s="40"/>
      <c r="AH28" s="5"/>
      <c r="AK28" s="4"/>
    </row>
    <row r="29" spans="1:47">
      <c r="AR29" s="15"/>
    </row>
    <row r="30" spans="1:47">
      <c r="AS30" s="15"/>
    </row>
    <row r="31" spans="1:47">
      <c r="AT31" s="15"/>
    </row>
    <row r="32" spans="1:47">
      <c r="AU32" s="15"/>
    </row>
    <row r="33" spans="48:49">
      <c r="AV33" s="15"/>
    </row>
    <row r="34" spans="48:49">
      <c r="AW34" s="15"/>
    </row>
  </sheetData>
  <sortState xmlns:xlrd2="http://schemas.microsoft.com/office/spreadsheetml/2017/richdata2" ref="A24:AU24">
    <sortCondition ref="M24"/>
  </sortState>
  <mergeCells count="1">
    <mergeCell ref="K21:AO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5" t="s">
        <v>95</v>
      </c>
      <c r="C6" s="5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58" t="s">
        <v>106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203</v>
      </c>
    </row>
    <row r="4" spans="1:5">
      <c r="A4" s="58" t="s">
        <v>0</v>
      </c>
      <c r="B4" s="58" t="s">
        <v>6</v>
      </c>
      <c r="C4" s="58" t="s">
        <v>204</v>
      </c>
    </row>
    <row r="5" spans="1:5">
      <c r="A5" s="58" t="s">
        <v>0</v>
      </c>
      <c r="B5" s="58" t="s">
        <v>26</v>
      </c>
      <c r="C5" s="58" t="s">
        <v>193</v>
      </c>
      <c r="D5" s="58" t="s">
        <v>97</v>
      </c>
      <c r="E5" s="58" t="s">
        <v>45</v>
      </c>
    </row>
    <row r="8" spans="1:5">
      <c r="A8" s="58" t="s">
        <v>8</v>
      </c>
      <c r="C8" s="58" t="s">
        <v>98</v>
      </c>
    </row>
    <row r="9" spans="1:5">
      <c r="A9" s="58" t="s">
        <v>9</v>
      </c>
      <c r="C9" s="58" t="s">
        <v>99</v>
      </c>
    </row>
    <row r="10" spans="1:5">
      <c r="B10" s="58" t="s">
        <v>42</v>
      </c>
      <c r="C10" s="58" t="s">
        <v>100</v>
      </c>
    </row>
    <row r="11" spans="1:5">
      <c r="B11" s="58" t="s">
        <v>39</v>
      </c>
      <c r="C11" s="58" t="s">
        <v>100</v>
      </c>
    </row>
    <row r="12" spans="1:5">
      <c r="B12" s="58" t="s">
        <v>43</v>
      </c>
      <c r="C12" s="58" t="s">
        <v>101</v>
      </c>
    </row>
    <row r="13" spans="1:5">
      <c r="B13" s="58" t="s">
        <v>44</v>
      </c>
      <c r="C13" s="58" t="s">
        <v>102</v>
      </c>
      <c r="D13" s="58" t="s">
        <v>103</v>
      </c>
    </row>
    <row r="14" spans="1:5">
      <c r="D14" s="58" t="s">
        <v>104</v>
      </c>
    </row>
    <row r="15" spans="1:5">
      <c r="D15" s="58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58" t="s">
        <v>106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203</v>
      </c>
    </row>
    <row r="4" spans="1:5">
      <c r="A4" s="58" t="s">
        <v>0</v>
      </c>
      <c r="B4" s="58" t="s">
        <v>6</v>
      </c>
      <c r="C4" s="58" t="s">
        <v>204</v>
      </c>
    </row>
    <row r="5" spans="1:5">
      <c r="A5" s="58" t="s">
        <v>0</v>
      </c>
      <c r="B5" s="58" t="s">
        <v>26</v>
      </c>
      <c r="C5" s="58" t="s">
        <v>193</v>
      </c>
      <c r="D5" s="58" t="s">
        <v>97</v>
      </c>
      <c r="E5" s="58" t="s">
        <v>45</v>
      </c>
    </row>
    <row r="8" spans="1:5">
      <c r="A8" s="58" t="s">
        <v>8</v>
      </c>
      <c r="C8" s="58" t="s">
        <v>98</v>
      </c>
    </row>
    <row r="9" spans="1:5">
      <c r="A9" s="58" t="s">
        <v>9</v>
      </c>
      <c r="C9" s="58" t="s">
        <v>99</v>
      </c>
    </row>
    <row r="10" spans="1:5">
      <c r="B10" s="58" t="s">
        <v>42</v>
      </c>
      <c r="C10" s="58" t="s">
        <v>100</v>
      </c>
    </row>
    <row r="11" spans="1:5">
      <c r="B11" s="58" t="s">
        <v>39</v>
      </c>
      <c r="C11" s="58" t="s">
        <v>100</v>
      </c>
    </row>
    <row r="12" spans="1:5">
      <c r="B12" s="58" t="s">
        <v>43</v>
      </c>
      <c r="C12" s="58" t="s">
        <v>101</v>
      </c>
    </row>
    <row r="13" spans="1:5">
      <c r="B13" s="58" t="s">
        <v>44</v>
      </c>
      <c r="C13" s="58" t="s">
        <v>102</v>
      </c>
      <c r="D13" s="58" t="s">
        <v>103</v>
      </c>
    </row>
    <row r="14" spans="1:5">
      <c r="D14" s="58" t="s">
        <v>104</v>
      </c>
    </row>
    <row r="15" spans="1:5">
      <c r="D15" s="58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58" t="s">
        <v>182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107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108</v>
      </c>
      <c r="E4" s="58" t="s">
        <v>109</v>
      </c>
      <c r="F4" s="58" t="s">
        <v>96</v>
      </c>
      <c r="G4" s="58" t="s">
        <v>25</v>
      </c>
      <c r="H4" s="58" t="s">
        <v>110</v>
      </c>
    </row>
    <row r="5" spans="1:46">
      <c r="A5" s="58" t="s">
        <v>7</v>
      </c>
      <c r="C5" s="58" t="s">
        <v>10</v>
      </c>
      <c r="D5" s="58" t="s">
        <v>111</v>
      </c>
      <c r="E5" s="58" t="s">
        <v>112</v>
      </c>
      <c r="F5" s="58" t="s">
        <v>96</v>
      </c>
      <c r="G5" s="58" t="s">
        <v>25</v>
      </c>
      <c r="H5" s="58" t="s">
        <v>110</v>
      </c>
      <c r="I5" s="58" t="s">
        <v>113</v>
      </c>
    </row>
    <row r="6" spans="1:46">
      <c r="A6" s="58" t="s">
        <v>7</v>
      </c>
      <c r="C6" s="58" t="s">
        <v>41</v>
      </c>
      <c r="D6" s="58" t="s">
        <v>114</v>
      </c>
      <c r="E6" s="58" t="s">
        <v>115</v>
      </c>
      <c r="F6" s="58" t="s">
        <v>96</v>
      </c>
      <c r="G6" s="58" t="s">
        <v>25</v>
      </c>
      <c r="H6" s="58" t="s">
        <v>110</v>
      </c>
      <c r="I6" s="58" t="s">
        <v>116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117</v>
      </c>
    </row>
    <row r="12" spans="1:46">
      <c r="A12" s="58" t="s">
        <v>7</v>
      </c>
      <c r="C12" s="58" t="s">
        <v>28</v>
      </c>
      <c r="E12" s="58" t="s">
        <v>118</v>
      </c>
    </row>
    <row r="13" spans="1:46">
      <c r="A13" s="58" t="s">
        <v>7</v>
      </c>
      <c r="C13" s="58" t="s">
        <v>42</v>
      </c>
      <c r="E13" s="58" t="s">
        <v>119</v>
      </c>
    </row>
    <row r="14" spans="1:46">
      <c r="A14" s="58" t="s">
        <v>7</v>
      </c>
      <c r="C14" s="58" t="s">
        <v>39</v>
      </c>
      <c r="E14" s="58" t="s">
        <v>120</v>
      </c>
    </row>
    <row r="15" spans="1:46">
      <c r="A15" s="58" t="s">
        <v>7</v>
      </c>
      <c r="C15" s="58" t="s">
        <v>43</v>
      </c>
      <c r="E15" s="58" t="s">
        <v>121</v>
      </c>
    </row>
    <row r="16" spans="1:46">
      <c r="A16" s="58" t="s">
        <v>7</v>
      </c>
      <c r="C16" s="58" t="s">
        <v>44</v>
      </c>
      <c r="E16" s="58" t="s">
        <v>122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123</v>
      </c>
      <c r="C24" s="58" t="s">
        <v>48</v>
      </c>
      <c r="E24" s="58" t="s">
        <v>124</v>
      </c>
      <c r="K24" s="58" t="s">
        <v>125</v>
      </c>
      <c r="L24" s="58" t="s">
        <v>126</v>
      </c>
      <c r="M24" s="58" t="s">
        <v>127</v>
      </c>
      <c r="N24" s="58" t="s">
        <v>128</v>
      </c>
      <c r="O24" s="58" t="s">
        <v>129</v>
      </c>
      <c r="P24" s="58" t="s">
        <v>130</v>
      </c>
      <c r="Q24" s="58" t="s">
        <v>78</v>
      </c>
      <c r="R24" s="58" t="s">
        <v>131</v>
      </c>
      <c r="S24" s="58" t="s">
        <v>132</v>
      </c>
      <c r="T24" s="58" t="s">
        <v>133</v>
      </c>
      <c r="U24" s="58" t="s">
        <v>187</v>
      </c>
      <c r="V24" s="58" t="s">
        <v>134</v>
      </c>
      <c r="W24" s="58" t="s">
        <v>135</v>
      </c>
      <c r="X24" s="58" t="s">
        <v>188</v>
      </c>
      <c r="Y24" s="58" t="s">
        <v>136</v>
      </c>
      <c r="Z24" s="58" t="s">
        <v>137</v>
      </c>
      <c r="AA24" s="58" t="s">
        <v>138</v>
      </c>
      <c r="AB24" s="58" t="s">
        <v>139</v>
      </c>
      <c r="AC24" s="58" t="s">
        <v>140</v>
      </c>
      <c r="AD24" s="58" t="s">
        <v>189</v>
      </c>
      <c r="AE24" s="58" t="s">
        <v>141</v>
      </c>
      <c r="AF24" s="58" t="s">
        <v>142</v>
      </c>
      <c r="AG24" s="58" t="s">
        <v>141</v>
      </c>
      <c r="AH24" s="58" t="s">
        <v>93</v>
      </c>
      <c r="AI24" s="58" t="s">
        <v>143</v>
      </c>
      <c r="AJ24" s="58" t="s">
        <v>78</v>
      </c>
      <c r="AK24" s="58" t="s">
        <v>94</v>
      </c>
      <c r="AL24" s="58" t="s">
        <v>136</v>
      </c>
      <c r="AM24" s="58" t="s">
        <v>137</v>
      </c>
      <c r="AN24" s="58" t="s">
        <v>144</v>
      </c>
      <c r="AO24" s="58" t="s">
        <v>145</v>
      </c>
      <c r="AP24" s="58" t="s">
        <v>146</v>
      </c>
      <c r="AQ24" s="58" t="s">
        <v>147</v>
      </c>
    </row>
    <row r="25" spans="1:43">
      <c r="B25" s="58" t="s">
        <v>148</v>
      </c>
      <c r="C25" s="58" t="s">
        <v>49</v>
      </c>
      <c r="E25" s="58" t="s">
        <v>149</v>
      </c>
      <c r="K25" s="58" t="s">
        <v>150</v>
      </c>
      <c r="L25" s="58" t="s">
        <v>151</v>
      </c>
      <c r="O25" s="58" t="s">
        <v>152</v>
      </c>
      <c r="Q25" s="58" t="s">
        <v>153</v>
      </c>
      <c r="R25" s="58" t="s">
        <v>154</v>
      </c>
      <c r="S25" s="58" t="s">
        <v>155</v>
      </c>
      <c r="T25" s="58" t="s">
        <v>156</v>
      </c>
      <c r="V25" s="58" t="s">
        <v>78</v>
      </c>
      <c r="Y25" s="58" t="s">
        <v>155</v>
      </c>
      <c r="Z25" s="58" t="s">
        <v>157</v>
      </c>
      <c r="AA25" s="58" t="s">
        <v>158</v>
      </c>
      <c r="AB25" s="58" t="s">
        <v>159</v>
      </c>
      <c r="AC25" s="58" t="s">
        <v>160</v>
      </c>
      <c r="AD25" s="58" t="s">
        <v>190</v>
      </c>
      <c r="AE25" s="58" t="s">
        <v>161</v>
      </c>
      <c r="AI25" s="58" t="s">
        <v>162</v>
      </c>
      <c r="AJ25" s="58" t="s">
        <v>163</v>
      </c>
      <c r="AK25" s="58" t="s">
        <v>164</v>
      </c>
    </row>
    <row r="26" spans="1:43">
      <c r="B26" s="58" t="s">
        <v>165</v>
      </c>
      <c r="C26" s="58" t="s">
        <v>50</v>
      </c>
      <c r="E26" s="58" t="s">
        <v>166</v>
      </c>
      <c r="K26" s="58" t="s">
        <v>167</v>
      </c>
      <c r="L26" s="58" t="s">
        <v>168</v>
      </c>
      <c r="O26" s="58" t="s">
        <v>169</v>
      </c>
      <c r="Q26" s="58" t="s">
        <v>170</v>
      </c>
      <c r="R26" s="58" t="s">
        <v>171</v>
      </c>
      <c r="S26" s="58" t="s">
        <v>172</v>
      </c>
      <c r="T26" s="58" t="s">
        <v>173</v>
      </c>
      <c r="V26" s="58" t="s">
        <v>78</v>
      </c>
      <c r="Y26" s="58" t="s">
        <v>172</v>
      </c>
      <c r="Z26" s="58" t="s">
        <v>174</v>
      </c>
      <c r="AA26" s="58" t="s">
        <v>175</v>
      </c>
      <c r="AB26" s="58" t="s">
        <v>176</v>
      </c>
      <c r="AC26" s="58" t="s">
        <v>177</v>
      </c>
      <c r="AD26" s="58" t="s">
        <v>191</v>
      </c>
      <c r="AE26" s="58" t="s">
        <v>178</v>
      </c>
      <c r="AJ26" s="58" t="s">
        <v>179</v>
      </c>
      <c r="AK26" s="58" t="s">
        <v>180</v>
      </c>
    </row>
    <row r="28" spans="1:43">
      <c r="AD28" s="58" t="s">
        <v>181</v>
      </c>
      <c r="AE28" s="58" t="s">
        <v>192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58" t="s">
        <v>182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107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108</v>
      </c>
      <c r="E4" s="58" t="s">
        <v>109</v>
      </c>
      <c r="F4" s="58" t="s">
        <v>96</v>
      </c>
      <c r="G4" s="58" t="s">
        <v>25</v>
      </c>
      <c r="H4" s="58" t="s">
        <v>110</v>
      </c>
    </row>
    <row r="5" spans="1:46">
      <c r="A5" s="58" t="s">
        <v>7</v>
      </c>
      <c r="C5" s="58" t="s">
        <v>10</v>
      </c>
      <c r="D5" s="58" t="s">
        <v>111</v>
      </c>
      <c r="E5" s="58" t="s">
        <v>112</v>
      </c>
      <c r="F5" s="58" t="s">
        <v>96</v>
      </c>
      <c r="G5" s="58" t="s">
        <v>25</v>
      </c>
      <c r="H5" s="58" t="s">
        <v>110</v>
      </c>
      <c r="I5" s="58" t="s">
        <v>113</v>
      </c>
    </row>
    <row r="6" spans="1:46">
      <c r="A6" s="58" t="s">
        <v>7</v>
      </c>
      <c r="C6" s="58" t="s">
        <v>41</v>
      </c>
      <c r="D6" s="58" t="s">
        <v>114</v>
      </c>
      <c r="E6" s="58" t="s">
        <v>115</v>
      </c>
      <c r="F6" s="58" t="s">
        <v>96</v>
      </c>
      <c r="G6" s="58" t="s">
        <v>25</v>
      </c>
      <c r="H6" s="58" t="s">
        <v>110</v>
      </c>
      <c r="I6" s="58" t="s">
        <v>116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117</v>
      </c>
    </row>
    <row r="12" spans="1:46">
      <c r="A12" s="58" t="s">
        <v>7</v>
      </c>
      <c r="C12" s="58" t="s">
        <v>28</v>
      </c>
      <c r="E12" s="58" t="s">
        <v>118</v>
      </c>
    </row>
    <row r="13" spans="1:46">
      <c r="A13" s="58" t="s">
        <v>7</v>
      </c>
      <c r="C13" s="58" t="s">
        <v>42</v>
      </c>
      <c r="E13" s="58" t="s">
        <v>119</v>
      </c>
    </row>
    <row r="14" spans="1:46">
      <c r="A14" s="58" t="s">
        <v>7</v>
      </c>
      <c r="C14" s="58" t="s">
        <v>39</v>
      </c>
      <c r="E14" s="58" t="s">
        <v>120</v>
      </c>
    </row>
    <row r="15" spans="1:46">
      <c r="A15" s="58" t="s">
        <v>7</v>
      </c>
      <c r="C15" s="58" t="s">
        <v>43</v>
      </c>
      <c r="E15" s="58" t="s">
        <v>121</v>
      </c>
    </row>
    <row r="16" spans="1:46">
      <c r="A16" s="58" t="s">
        <v>7</v>
      </c>
      <c r="C16" s="58" t="s">
        <v>44</v>
      </c>
      <c r="E16" s="58" t="s">
        <v>122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123</v>
      </c>
      <c r="C24" s="58" t="s">
        <v>48</v>
      </c>
      <c r="E24" s="58" t="s">
        <v>124</v>
      </c>
      <c r="K24" s="58" t="s">
        <v>125</v>
      </c>
      <c r="L24" s="58" t="s">
        <v>126</v>
      </c>
      <c r="M24" s="58" t="s">
        <v>127</v>
      </c>
      <c r="N24" s="58" t="s">
        <v>128</v>
      </c>
      <c r="O24" s="58" t="s">
        <v>129</v>
      </c>
      <c r="P24" s="58" t="s">
        <v>130</v>
      </c>
      <c r="Q24" s="58" t="s">
        <v>78</v>
      </c>
      <c r="R24" s="58" t="s">
        <v>131</v>
      </c>
      <c r="S24" s="58" t="s">
        <v>132</v>
      </c>
      <c r="T24" s="58" t="s">
        <v>133</v>
      </c>
      <c r="U24" s="58" t="s">
        <v>187</v>
      </c>
      <c r="V24" s="58" t="s">
        <v>134</v>
      </c>
      <c r="W24" s="58" t="s">
        <v>135</v>
      </c>
      <c r="X24" s="58" t="s">
        <v>188</v>
      </c>
      <c r="Y24" s="58" t="s">
        <v>136</v>
      </c>
      <c r="Z24" s="58" t="s">
        <v>137</v>
      </c>
      <c r="AA24" s="58" t="s">
        <v>138</v>
      </c>
      <c r="AB24" s="58" t="s">
        <v>139</v>
      </c>
      <c r="AC24" s="58" t="s">
        <v>140</v>
      </c>
      <c r="AD24" s="58" t="s">
        <v>189</v>
      </c>
      <c r="AE24" s="58" t="s">
        <v>141</v>
      </c>
      <c r="AF24" s="58" t="s">
        <v>142</v>
      </c>
      <c r="AG24" s="58" t="s">
        <v>141</v>
      </c>
      <c r="AH24" s="58" t="s">
        <v>93</v>
      </c>
      <c r="AI24" s="58" t="s">
        <v>143</v>
      </c>
      <c r="AJ24" s="58" t="s">
        <v>78</v>
      </c>
      <c r="AK24" s="58" t="s">
        <v>94</v>
      </c>
      <c r="AL24" s="58" t="s">
        <v>136</v>
      </c>
      <c r="AM24" s="58" t="s">
        <v>137</v>
      </c>
      <c r="AN24" s="58" t="s">
        <v>144</v>
      </c>
      <c r="AO24" s="58" t="s">
        <v>145</v>
      </c>
      <c r="AP24" s="58" t="s">
        <v>146</v>
      </c>
      <c r="AQ24" s="58" t="s">
        <v>147</v>
      </c>
    </row>
    <row r="25" spans="1:43">
      <c r="B25" s="58" t="s">
        <v>148</v>
      </c>
      <c r="C25" s="58" t="s">
        <v>49</v>
      </c>
      <c r="E25" s="58" t="s">
        <v>149</v>
      </c>
      <c r="K25" s="58" t="s">
        <v>150</v>
      </c>
      <c r="L25" s="58" t="s">
        <v>151</v>
      </c>
      <c r="O25" s="58" t="s">
        <v>152</v>
      </c>
      <c r="Q25" s="58" t="s">
        <v>153</v>
      </c>
      <c r="R25" s="58" t="s">
        <v>154</v>
      </c>
      <c r="S25" s="58" t="s">
        <v>155</v>
      </c>
      <c r="T25" s="58" t="s">
        <v>156</v>
      </c>
      <c r="V25" s="58" t="s">
        <v>78</v>
      </c>
      <c r="Y25" s="58" t="s">
        <v>155</v>
      </c>
      <c r="Z25" s="58" t="s">
        <v>157</v>
      </c>
      <c r="AA25" s="58" t="s">
        <v>158</v>
      </c>
      <c r="AB25" s="58" t="s">
        <v>159</v>
      </c>
      <c r="AC25" s="58" t="s">
        <v>160</v>
      </c>
      <c r="AD25" s="58" t="s">
        <v>190</v>
      </c>
      <c r="AE25" s="58" t="s">
        <v>161</v>
      </c>
      <c r="AI25" s="58" t="s">
        <v>162</v>
      </c>
      <c r="AJ25" s="58" t="s">
        <v>163</v>
      </c>
      <c r="AK25" s="58" t="s">
        <v>164</v>
      </c>
    </row>
    <row r="26" spans="1:43">
      <c r="B26" s="58" t="s">
        <v>165</v>
      </c>
      <c r="C26" s="58" t="s">
        <v>50</v>
      </c>
      <c r="E26" s="58" t="s">
        <v>166</v>
      </c>
      <c r="K26" s="58" t="s">
        <v>167</v>
      </c>
      <c r="L26" s="58" t="s">
        <v>168</v>
      </c>
      <c r="O26" s="58" t="s">
        <v>169</v>
      </c>
      <c r="Q26" s="58" t="s">
        <v>170</v>
      </c>
      <c r="R26" s="58" t="s">
        <v>171</v>
      </c>
      <c r="S26" s="58" t="s">
        <v>172</v>
      </c>
      <c r="T26" s="58" t="s">
        <v>173</v>
      </c>
      <c r="V26" s="58" t="s">
        <v>78</v>
      </c>
      <c r="Y26" s="58" t="s">
        <v>172</v>
      </c>
      <c r="Z26" s="58" t="s">
        <v>174</v>
      </c>
      <c r="AA26" s="58" t="s">
        <v>175</v>
      </c>
      <c r="AB26" s="58" t="s">
        <v>176</v>
      </c>
      <c r="AC26" s="58" t="s">
        <v>177</v>
      </c>
      <c r="AD26" s="58" t="s">
        <v>191</v>
      </c>
      <c r="AE26" s="58" t="s">
        <v>178</v>
      </c>
      <c r="AJ26" s="58" t="s">
        <v>179</v>
      </c>
      <c r="AK26" s="58" t="s">
        <v>180</v>
      </c>
    </row>
    <row r="28" spans="1:43">
      <c r="AD28" s="58" t="s">
        <v>181</v>
      </c>
      <c r="AE28" s="58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3CB1-44D3-4565-859E-73B94B86DFF9}">
  <dimension ref="A1:E15"/>
  <sheetViews>
    <sheetView workbookViewId="0"/>
  </sheetViews>
  <sheetFormatPr defaultRowHeight="15"/>
  <sheetData>
    <row r="1" spans="1:5">
      <c r="A1" s="58" t="s">
        <v>184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203</v>
      </c>
    </row>
    <row r="4" spans="1:5">
      <c r="A4" s="58" t="s">
        <v>0</v>
      </c>
      <c r="B4" s="58" t="s">
        <v>6</v>
      </c>
      <c r="C4" s="58" t="s">
        <v>204</v>
      </c>
    </row>
    <row r="5" spans="1:5">
      <c r="A5" s="58" t="s">
        <v>0</v>
      </c>
      <c r="B5" s="58" t="s">
        <v>26</v>
      </c>
      <c r="C5" s="58" t="s">
        <v>193</v>
      </c>
      <c r="D5" s="58" t="s">
        <v>97</v>
      </c>
      <c r="E5" s="58" t="s">
        <v>45</v>
      </c>
    </row>
    <row r="8" spans="1:5">
      <c r="A8" s="58" t="s">
        <v>8</v>
      </c>
      <c r="C8" s="58" t="s">
        <v>98</v>
      </c>
    </row>
    <row r="9" spans="1:5">
      <c r="A9" s="58" t="s">
        <v>9</v>
      </c>
      <c r="C9" s="58" t="s">
        <v>99</v>
      </c>
    </row>
    <row r="10" spans="1:5">
      <c r="B10" s="58" t="s">
        <v>42</v>
      </c>
      <c r="C10" s="58" t="s">
        <v>100</v>
      </c>
    </row>
    <row r="11" spans="1:5">
      <c r="B11" s="58" t="s">
        <v>39</v>
      </c>
      <c r="C11" s="58" t="s">
        <v>100</v>
      </c>
    </row>
    <row r="12" spans="1:5">
      <c r="B12" s="58" t="s">
        <v>43</v>
      </c>
      <c r="C12" s="58" t="s">
        <v>101</v>
      </c>
    </row>
    <row r="13" spans="1:5">
      <c r="B13" s="58" t="s">
        <v>44</v>
      </c>
      <c r="C13" s="58" t="s">
        <v>102</v>
      </c>
      <c r="D13" s="58" t="s">
        <v>103</v>
      </c>
    </row>
    <row r="14" spans="1:5">
      <c r="D14" s="58" t="s">
        <v>104</v>
      </c>
    </row>
    <row r="15" spans="1:5">
      <c r="D15" s="58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A8BC-264B-48C3-8969-8C263A9C5A1F}">
  <dimension ref="A1:AT29"/>
  <sheetViews>
    <sheetView workbookViewId="0"/>
  </sheetViews>
  <sheetFormatPr defaultRowHeight="15"/>
  <sheetData>
    <row r="1" spans="1:46">
      <c r="A1" s="58" t="s">
        <v>186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107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108</v>
      </c>
      <c r="E4" s="58" t="s">
        <v>109</v>
      </c>
      <c r="F4" s="58" t="s">
        <v>96</v>
      </c>
      <c r="G4" s="58" t="s">
        <v>25</v>
      </c>
      <c r="H4" s="58" t="s">
        <v>110</v>
      </c>
    </row>
    <row r="5" spans="1:46">
      <c r="A5" s="58" t="s">
        <v>7</v>
      </c>
      <c r="C5" s="58" t="s">
        <v>10</v>
      </c>
      <c r="D5" s="58" t="s">
        <v>111</v>
      </c>
      <c r="E5" s="58" t="s">
        <v>112</v>
      </c>
      <c r="F5" s="58" t="s">
        <v>96</v>
      </c>
      <c r="G5" s="58" t="s">
        <v>25</v>
      </c>
      <c r="H5" s="58" t="s">
        <v>110</v>
      </c>
      <c r="I5" s="58" t="s">
        <v>113</v>
      </c>
    </row>
    <row r="6" spans="1:46">
      <c r="A6" s="58" t="s">
        <v>7</v>
      </c>
      <c r="C6" s="58" t="s">
        <v>41</v>
      </c>
      <c r="D6" s="58" t="s">
        <v>114</v>
      </c>
      <c r="E6" s="58" t="s">
        <v>115</v>
      </c>
      <c r="F6" s="58" t="s">
        <v>96</v>
      </c>
      <c r="G6" s="58" t="s">
        <v>25</v>
      </c>
      <c r="H6" s="58" t="s">
        <v>110</v>
      </c>
      <c r="I6" s="58" t="s">
        <v>116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117</v>
      </c>
    </row>
    <row r="12" spans="1:46">
      <c r="A12" s="58" t="s">
        <v>7</v>
      </c>
      <c r="C12" s="58" t="s">
        <v>28</v>
      </c>
      <c r="E12" s="58" t="s">
        <v>118</v>
      </c>
    </row>
    <row r="13" spans="1:46">
      <c r="A13" s="58" t="s">
        <v>7</v>
      </c>
      <c r="C13" s="58" t="s">
        <v>42</v>
      </c>
      <c r="E13" s="58" t="s">
        <v>119</v>
      </c>
    </row>
    <row r="14" spans="1:46">
      <c r="A14" s="58" t="s">
        <v>7</v>
      </c>
      <c r="C14" s="58" t="s">
        <v>39</v>
      </c>
      <c r="E14" s="58" t="s">
        <v>120</v>
      </c>
    </row>
    <row r="15" spans="1:46">
      <c r="A15" s="58" t="s">
        <v>7</v>
      </c>
      <c r="C15" s="58" t="s">
        <v>43</v>
      </c>
      <c r="E15" s="58" t="s">
        <v>121</v>
      </c>
    </row>
    <row r="16" spans="1:46">
      <c r="A16" s="58" t="s">
        <v>7</v>
      </c>
      <c r="C16" s="58" t="s">
        <v>44</v>
      </c>
      <c r="E16" s="58" t="s">
        <v>122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123</v>
      </c>
      <c r="C24" s="58" t="s">
        <v>48</v>
      </c>
      <c r="E24" s="58" t="s">
        <v>124</v>
      </c>
      <c r="K24" s="58" t="s">
        <v>125</v>
      </c>
      <c r="L24" s="58" t="s">
        <v>126</v>
      </c>
      <c r="M24" s="58" t="s">
        <v>127</v>
      </c>
      <c r="N24" s="58" t="s">
        <v>128</v>
      </c>
      <c r="O24" s="58" t="s">
        <v>129</v>
      </c>
      <c r="P24" s="58" t="s">
        <v>130</v>
      </c>
      <c r="Q24" s="58" t="s">
        <v>78</v>
      </c>
      <c r="R24" s="58" t="s">
        <v>131</v>
      </c>
      <c r="S24" s="58" t="s">
        <v>132</v>
      </c>
      <c r="T24" s="58" t="s">
        <v>133</v>
      </c>
      <c r="U24" s="58" t="s">
        <v>187</v>
      </c>
      <c r="V24" s="58" t="s">
        <v>134</v>
      </c>
      <c r="W24" s="58" t="s">
        <v>135</v>
      </c>
      <c r="X24" s="58" t="s">
        <v>188</v>
      </c>
      <c r="Y24" s="58" t="s">
        <v>136</v>
      </c>
      <c r="Z24" s="58" t="s">
        <v>137</v>
      </c>
      <c r="AA24" s="58" t="s">
        <v>138</v>
      </c>
      <c r="AB24" s="58" t="s">
        <v>139</v>
      </c>
      <c r="AC24" s="58" t="s">
        <v>140</v>
      </c>
      <c r="AD24" s="58" t="s">
        <v>189</v>
      </c>
      <c r="AE24" s="58" t="s">
        <v>141</v>
      </c>
      <c r="AF24" s="58" t="s">
        <v>142</v>
      </c>
      <c r="AG24" s="58" t="s">
        <v>141</v>
      </c>
      <c r="AH24" s="58" t="s">
        <v>93</v>
      </c>
      <c r="AI24" s="58" t="s">
        <v>143</v>
      </c>
      <c r="AJ24" s="58" t="s">
        <v>78</v>
      </c>
      <c r="AK24" s="58" t="s">
        <v>94</v>
      </c>
      <c r="AL24" s="58" t="s">
        <v>136</v>
      </c>
      <c r="AM24" s="58" t="s">
        <v>137</v>
      </c>
      <c r="AN24" s="58" t="s">
        <v>144</v>
      </c>
      <c r="AO24" s="58" t="s">
        <v>145</v>
      </c>
      <c r="AP24" s="58" t="s">
        <v>146</v>
      </c>
      <c r="AQ24" s="58" t="s">
        <v>147</v>
      </c>
    </row>
    <row r="25" spans="1:43">
      <c r="B25" s="58" t="s">
        <v>148</v>
      </c>
      <c r="C25" s="58" t="s">
        <v>49</v>
      </c>
      <c r="E25" s="58" t="s">
        <v>149</v>
      </c>
      <c r="K25" s="58" t="s">
        <v>150</v>
      </c>
      <c r="L25" s="58" t="s">
        <v>151</v>
      </c>
      <c r="O25" s="58" t="s">
        <v>152</v>
      </c>
      <c r="Q25" s="58" t="s">
        <v>153</v>
      </c>
      <c r="R25" s="58" t="s">
        <v>154</v>
      </c>
      <c r="S25" s="58" t="s">
        <v>155</v>
      </c>
      <c r="T25" s="58" t="s">
        <v>156</v>
      </c>
      <c r="V25" s="58" t="s">
        <v>78</v>
      </c>
      <c r="Y25" s="58" t="s">
        <v>155</v>
      </c>
      <c r="Z25" s="58" t="s">
        <v>157</v>
      </c>
      <c r="AA25" s="58" t="s">
        <v>158</v>
      </c>
      <c r="AB25" s="58" t="s">
        <v>159</v>
      </c>
      <c r="AC25" s="58" t="s">
        <v>160</v>
      </c>
      <c r="AD25" s="58" t="s">
        <v>190</v>
      </c>
      <c r="AE25" s="58" t="s">
        <v>161</v>
      </c>
      <c r="AI25" s="58" t="s">
        <v>162</v>
      </c>
      <c r="AJ25" s="58" t="s">
        <v>163</v>
      </c>
      <c r="AK25" s="58" t="s">
        <v>164</v>
      </c>
    </row>
    <row r="26" spans="1:43">
      <c r="B26" s="58" t="s">
        <v>165</v>
      </c>
      <c r="C26" s="58" t="s">
        <v>50</v>
      </c>
      <c r="E26" s="58" t="s">
        <v>166</v>
      </c>
      <c r="K26" s="58" t="s">
        <v>167</v>
      </c>
      <c r="L26" s="58" t="s">
        <v>168</v>
      </c>
      <c r="O26" s="58" t="s">
        <v>169</v>
      </c>
      <c r="Q26" s="58" t="s">
        <v>170</v>
      </c>
      <c r="R26" s="58" t="s">
        <v>171</v>
      </c>
      <c r="S26" s="58" t="s">
        <v>172</v>
      </c>
      <c r="T26" s="58" t="s">
        <v>173</v>
      </c>
      <c r="V26" s="58" t="s">
        <v>78</v>
      </c>
      <c r="Y26" s="58" t="s">
        <v>172</v>
      </c>
      <c r="Z26" s="58" t="s">
        <v>174</v>
      </c>
      <c r="AA26" s="58" t="s">
        <v>175</v>
      </c>
      <c r="AB26" s="58" t="s">
        <v>176</v>
      </c>
      <c r="AC26" s="58" t="s">
        <v>177</v>
      </c>
      <c r="AD26" s="58" t="s">
        <v>191</v>
      </c>
      <c r="AE26" s="58" t="s">
        <v>178</v>
      </c>
      <c r="AJ26" s="58" t="s">
        <v>179</v>
      </c>
      <c r="AK26" s="58" t="s">
        <v>180</v>
      </c>
    </row>
    <row r="28" spans="1:43">
      <c r="AD28" s="58" t="s">
        <v>181</v>
      </c>
      <c r="AE28" s="58" t="s">
        <v>192</v>
      </c>
    </row>
    <row r="29" spans="1:43">
      <c r="AD29" s="58" t="s">
        <v>181</v>
      </c>
      <c r="AE29" s="58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2024-05-03T09:57:33Z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