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"/>
    </mc:Choice>
  </mc:AlternateContent>
  <xr:revisionPtr revIDLastSave="0" documentId="8_{9DEDD11E-0520-493F-8AD2-F509C96F87B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6" sheetId="30" state="veryHidden" r:id="rId9"/>
    <sheet name="Sheet7" sheetId="31" state="veryHidden" r:id="rId10"/>
  </sheets>
  <definedNames>
    <definedName name="_xlnm._FilterDatabase" localSheetId="1" hidden="1">Data!$K$23:$AN$26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5" i="2" l="1"/>
  <c r="X26" i="2"/>
  <c r="L26" i="2"/>
  <c r="K26" i="2"/>
  <c r="L25" i="2"/>
  <c r="K25" i="2"/>
  <c r="T26" i="2"/>
  <c r="S26" i="2"/>
  <c r="T25" i="2"/>
  <c r="S25" i="2"/>
  <c r="X24" i="2"/>
  <c r="T24" i="2"/>
  <c r="S24" i="2"/>
  <c r="K24" i="2" l="1"/>
  <c r="L24" i="2"/>
  <c r="Y24" i="2"/>
  <c r="Z24" i="2"/>
  <c r="D5" i="1"/>
  <c r="B9" i="17"/>
  <c r="B8" i="17"/>
  <c r="B7" i="17"/>
  <c r="E13" i="2"/>
  <c r="H6" i="2"/>
  <c r="H5" i="2"/>
  <c r="H4" i="2"/>
  <c r="E2" i="2"/>
  <c r="D15" i="1"/>
  <c r="D14" i="1"/>
  <c r="C13" i="1" s="1"/>
  <c r="E16" i="2" s="1"/>
  <c r="D13" i="1"/>
  <c r="C12" i="1"/>
  <c r="E15" i="2" s="1"/>
  <c r="C11" i="1"/>
  <c r="E14" i="2" s="1"/>
  <c r="C10" i="1"/>
  <c r="C5" i="1"/>
  <c r="E12" i="2" s="1"/>
  <c r="C4" i="1"/>
  <c r="C3" i="1"/>
  <c r="C9" i="1" l="1"/>
  <c r="E11" i="2" s="1"/>
  <c r="C8" i="1"/>
  <c r="D4" i="2"/>
  <c r="E4" i="2" s="1"/>
  <c r="D6" i="2"/>
  <c r="E6" i="2" s="1"/>
  <c r="D5" i="2"/>
  <c r="I6" i="2"/>
  <c r="I5" i="2"/>
  <c r="E5" i="2" l="1"/>
  <c r="B24" i="2"/>
</calcChain>
</file>

<file path=xl/sharedStrings.xml><?xml version="1.0" encoding="utf-8"?>
<sst xmlns="http://schemas.openxmlformats.org/spreadsheetml/2006/main" count="914" uniqueCount="216">
  <si>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</si>
  <si>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</si>
  <si>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</si>
  <si>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</si>
  <si>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</si>
  <si>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</si>
  <si>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</si>
  <si>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</si>
  <si>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</si>
  <si>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</si>
  <si>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</si>
  <si>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</si>
  <si>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</si>
  <si>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</si>
  <si>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</si>
  <si>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</si>
  <si>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</si>
  <si>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</si>
  <si>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</si>
  <si>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</si>
  <si>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</si>
  <si>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</si>
  <si>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</si>
  <si>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</si>
  <si>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</si>
  <si>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</si>
  <si>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</si>
  <si>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</si>
  <si>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</si>
  <si>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</si>
  <si>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</si>
  <si>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</si>
  <si>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</si>
  <si>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</si>
  <si>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</si>
  <si>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</si>
  <si>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</si>
  <si>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</si>
  <si>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</si>
  <si>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</si>
  <si>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</si>
  <si>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</si>
  <si>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</si>
  <si>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</si>
  <si>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</si>
  <si>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</si>
  <si>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</si>
  <si>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</si>
  <si>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</si>
  <si>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</si>
  <si>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</si>
  <si>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</si>
  <si>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</si>
  <si>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</si>
  <si>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</si>
  <si>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</si>
  <si>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</si>
  <si>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</si>
  <si>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</si>
  <si>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</si>
  <si>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</si>
  <si>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</si>
  <si>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</si>
  <si>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</si>
  <si>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</si>
  <si>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</si>
  <si>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</si>
  <si>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</si>
  <si>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</si>
  <si>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</si>
  <si>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</si>
  <si>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</si>
  <si>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</si>
  <si>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</si>
  <si>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</si>
  <si>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</si>
  <si>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</si>
  <si>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</si>
  <si>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</si>
  <si>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</si>
  <si>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</si>
  <si>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</si>
  <si>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</si>
  <si>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</si>
  <si>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</si>
  <si>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</si>
  <si>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</si>
  <si>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</si>
  <si>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</si>
  <si>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</si>
  <si>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</si>
  <si>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</si>
  <si>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</si>
  <si>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</si>
  <si>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</si>
  <si>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</si>
  <si>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</si>
  <si>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</si>
  <si>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</si>
  <si>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</si>
  <si>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</si>
  <si>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</si>
  <si>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</si>
  <si>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</si>
  <si>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</si>
  <si>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</si>
  <si>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</si>
  <si>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</si>
  <si>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</si>
  <si>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</si>
  <si>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</si>
  <si>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</si>
  <si>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</si>
  <si>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</si>
  <si>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</si>
  <si>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</si>
  <si>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</si>
  <si>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</si>
  <si>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</si>
  <si>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</si>
  <si>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</si>
  <si>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</si>
  <si>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</si>
  <si>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</si>
  <si>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</si>
  <si>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</si>
  <si>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</si>
  <si>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</si>
  <si>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</si>
  <si>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</si>
  <si>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</si>
  <si>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</si>
  <si>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</si>
  <si>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</si>
  <si>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</si>
  <si>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</si>
  <si>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</si>
  <si>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</si>
  <si>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</si>
  <si>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</si>
  <si>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</si>
  <si>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</si>
  <si>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</si>
  <si>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</si>
  <si>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</si>
  <si>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</si>
  <si>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</si>
  <si>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</si>
  <si>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</si>
  <si>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</si>
  <si>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</si>
  <si>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</si>
  <si>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</si>
  <si>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</si>
  <si>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</si>
  <si>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</si>
  <si>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</si>
  <si>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</si>
  <si>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</si>
  <si>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</si>
  <si>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</si>
  <si>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</si>
  <si>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</si>
  <si>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</si>
  <si>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</si>
  <si>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</si>
  <si>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</si>
  <si>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</si>
  <si>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</si>
  <si>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</si>
  <si>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</si>
  <si>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</si>
  <si>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</si>
  <si>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</si>
  <si>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</si>
  <si>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</si>
  <si>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</si>
  <si>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</si>
  <si>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</si>
  <si>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</si>
  <si>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</si>
  <si>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</si>
  <si>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</si>
  <si>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</si>
  <si>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Auto+Hide+HideSheet+Formulas=Sheet6,Sheet2,Sheet3</t>
  </si>
  <si>
    <t>Auto+Hide+HideSheet+Formulas=Sheet6,Sheet2,Sheet3+FormulasOnly</t>
  </si>
  <si>
    <t>Auto+Hide+Values+Formulas=Sheet7,Sheet4,Sheet5</t>
  </si>
  <si>
    <t>Auto+Hide+Values+Formulas=Sheet7,Sheet4,Sheet5+FormulasOnly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</si>
  <si>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</si>
  <si>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</si>
  <si>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</si>
  <si>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</si>
  <si>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</si>
  <si>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</si>
  <si>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="01/03/2024"</t>
  </si>
  <si>
    <t>="31/04/2024"</t>
  </si>
  <si>
    <t>INVOICE Date</t>
  </si>
  <si>
    <t>S7138270</t>
  </si>
  <si>
    <t>NHG</t>
  </si>
  <si>
    <t>CT0005-SGD</t>
  </si>
  <si>
    <t>TAN TOCK SENG HOSPITAL PTE LTD NO. 11 JALAN TAN TOCK SENG,  SINGAPORE 308433</t>
  </si>
  <si>
    <t>SOFTWARE</t>
  </si>
  <si>
    <t>CHARLENE TAN HAO YUN</t>
  </si>
  <si>
    <t>MS7JQ-00355GLP</t>
  </si>
  <si>
    <t>MS SQLSVRENTCORE SNGL SA MVL 2LIC CORELIC</t>
  </si>
  <si>
    <t>SA RENEWAL</t>
  </si>
  <si>
    <t>31.03.2027</t>
  </si>
  <si>
    <t>01.04.2024</t>
  </si>
  <si>
    <t>CI1252-SGD</t>
  </si>
  <si>
    <t>KUMARAN  MAHALINGAM</t>
  </si>
  <si>
    <t>WOODLANDS POLYCLINIC 10 WOODLANDS ST 31  SINGAPORE 738579</t>
  </si>
  <si>
    <t>MS9EM-00831-GLP</t>
  </si>
  <si>
    <t>MS WIN SVR STD CORE 2022 SNGL 16 LIC CORE LIC</t>
  </si>
  <si>
    <t>MS7NQ-01782GLP</t>
  </si>
  <si>
    <t>MS SQL SERVER STANDARD CORE 2022 SLNG 2L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</si>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</sst>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0" fontId="14" fillId="0" borderId="0" xfId="0" applyFont="1"/>
    <xf numFmtId="0" fontId="0" fillId="5" borderId="0" xfId="0" applyFill="1" applyAlignment="1">
      <alignment vertical="top" wrapText="1"/>
    </xf>
    <xf numFmtId="0" fontId="0" fillId="0" borderId="0" xfId="0" quotePrefix="1"/>
    <xf numFmtId="167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top"/>
    </xf>
    <xf numFmtId="166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49" fontId="15" fillId="0" borderId="0" xfId="0" applyNumberFormat="1" applyFont="1" applyAlignment="1">
      <alignment horizontal="left"/>
    </xf>
    <xf numFmtId="1" fontId="0" fillId="0" borderId="0" xfId="0" applyNumberFormat="1" applyAlignment="1">
      <alignment horizontal="left" vertical="top"/>
    </xf>
    <xf numFmtId="0" fontId="12" fillId="0" borderId="0" xfId="0" applyFont="1" applyAlignment="1">
      <alignment horizontal="left" vertical="top"/>
    </xf>
    <xf numFmtId="40" fontId="12" fillId="0" borderId="0" xfId="2" applyNumberFormat="1" applyFont="1" applyAlignment="1">
      <alignment horizontal="left" vertical="top"/>
    </xf>
    <xf numFmtId="167" fontId="13" fillId="0" borderId="0" xfId="0" applyNumberFormat="1" applyFont="1" applyAlignment="1">
      <alignment horizontal="left" vertical="top"/>
    </xf>
    <xf numFmtId="166" fontId="0" fillId="0" borderId="0" xfId="0" applyNumberFormat="1" applyAlignment="1">
      <alignment horizontal="left" vertical="top"/>
    </xf>
    <xf numFmtId="0" fontId="13" fillId="0" borderId="0" xfId="0" applyFont="1" applyAlignment="1">
      <alignment horizontal="left" vertical="top"/>
    </xf>
    <xf numFmtId="167" fontId="0" fillId="0" borderId="0" xfId="0" applyNumberFormat="1" applyAlignment="1">
      <alignment horizontal="left" vertical="top"/>
    </xf>
    <xf numFmtId="165" fontId="0" fillId="0" borderId="0" xfId="2" applyNumberFormat="1" applyFont="1" applyAlignment="1">
      <alignment horizontal="left" vertical="top"/>
    </xf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184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"01/03/2024"</f>
        <v>01/03/2024</v>
      </c>
    </row>
    <row r="4" spans="1:6">
      <c r="A4" s="1" t="s">
        <v>0</v>
      </c>
      <c r="B4" s="4" t="s">
        <v>6</v>
      </c>
      <c r="C4" s="5" t="str">
        <f>"31/04/2024"</f>
        <v>31/04/2024</v>
      </c>
    </row>
    <row r="5" spans="1:6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01/Mar/2024..31/04/2024</v>
      </c>
    </row>
    <row r="9" spans="1:6">
      <c r="A9" s="1" t="s">
        <v>9</v>
      </c>
      <c r="C9" s="3" t="str">
        <f>TEXT($C$3,"yyyyMMdd") &amp; ".." &amp; TEXT($C$4,"yyyyMMdd")</f>
        <v>20240301..31/04/2024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9841F-16FD-453F-B8DF-B2454659A900}">
  <dimension ref="A1:AT28"/>
  <sheetViews>
    <sheetView workbookViewId="0"/>
  </sheetViews>
  <sheetFormatPr defaultRowHeight="15"/>
  <sheetData>
    <row r="1" spans="1:46">
      <c r="A1" s="58" t="s">
        <v>187</v>
      </c>
      <c r="B1" s="58" t="s">
        <v>46</v>
      </c>
      <c r="C1" s="58" t="s">
        <v>7</v>
      </c>
      <c r="D1" s="58" t="s">
        <v>7</v>
      </c>
      <c r="E1" s="58" t="s">
        <v>7</v>
      </c>
      <c r="F1" s="58" t="s">
        <v>7</v>
      </c>
      <c r="G1" s="58" t="s">
        <v>7</v>
      </c>
      <c r="H1" s="58" t="s">
        <v>7</v>
      </c>
      <c r="I1" s="58" t="s">
        <v>7</v>
      </c>
      <c r="J1" s="58" t="s">
        <v>51</v>
      </c>
      <c r="K1" s="58" t="s">
        <v>18</v>
      </c>
      <c r="L1" s="58" t="s">
        <v>18</v>
      </c>
      <c r="O1" s="58" t="s">
        <v>18</v>
      </c>
      <c r="Q1" s="58" t="s">
        <v>18</v>
      </c>
      <c r="R1" s="58" t="s">
        <v>18</v>
      </c>
      <c r="S1" s="58" t="s">
        <v>18</v>
      </c>
      <c r="T1" s="58" t="s">
        <v>18</v>
      </c>
      <c r="V1" s="58" t="s">
        <v>18</v>
      </c>
      <c r="Y1" s="58" t="s">
        <v>7</v>
      </c>
      <c r="Z1" s="58" t="s">
        <v>7</v>
      </c>
      <c r="AA1" s="58" t="s">
        <v>18</v>
      </c>
      <c r="AB1" s="58" t="s">
        <v>18</v>
      </c>
      <c r="AC1" s="58" t="s">
        <v>18</v>
      </c>
      <c r="AJ1" s="58" t="s">
        <v>18</v>
      </c>
      <c r="AK1" s="58" t="s">
        <v>18</v>
      </c>
      <c r="AR1" s="58" t="s">
        <v>7</v>
      </c>
      <c r="AS1" s="58" t="s">
        <v>7</v>
      </c>
      <c r="AT1" s="58" t="s">
        <v>7</v>
      </c>
    </row>
    <row r="2" spans="1:46">
      <c r="A2" s="58" t="s">
        <v>7</v>
      </c>
      <c r="D2" s="58" t="s">
        <v>19</v>
      </c>
      <c r="E2" s="58" t="s">
        <v>108</v>
      </c>
    </row>
    <row r="3" spans="1:46">
      <c r="A3" s="58" t="s">
        <v>7</v>
      </c>
      <c r="D3" s="58" t="s">
        <v>22</v>
      </c>
      <c r="E3" s="58" t="s">
        <v>20</v>
      </c>
      <c r="F3" s="58" t="s">
        <v>21</v>
      </c>
      <c r="G3" s="58" t="s">
        <v>23</v>
      </c>
      <c r="H3" s="58" t="s">
        <v>47</v>
      </c>
      <c r="I3" s="58" t="s">
        <v>24</v>
      </c>
    </row>
    <row r="4" spans="1:46">
      <c r="A4" s="58" t="s">
        <v>7</v>
      </c>
      <c r="C4" s="58" t="s">
        <v>11</v>
      </c>
      <c r="D4" s="58" t="s">
        <v>109</v>
      </c>
      <c r="E4" s="58" t="s">
        <v>110</v>
      </c>
      <c r="F4" s="58" t="s">
        <v>96</v>
      </c>
      <c r="G4" s="58" t="s">
        <v>25</v>
      </c>
      <c r="H4" s="58" t="s">
        <v>111</v>
      </c>
    </row>
    <row r="5" spans="1:46">
      <c r="A5" s="58" t="s">
        <v>7</v>
      </c>
      <c r="C5" s="58" t="s">
        <v>10</v>
      </c>
      <c r="D5" s="58" t="s">
        <v>112</v>
      </c>
      <c r="E5" s="58" t="s">
        <v>113</v>
      </c>
      <c r="F5" s="58" t="s">
        <v>96</v>
      </c>
      <c r="G5" s="58" t="s">
        <v>25</v>
      </c>
      <c r="H5" s="58" t="s">
        <v>111</v>
      </c>
      <c r="I5" s="58" t="s">
        <v>114</v>
      </c>
    </row>
    <row r="6" spans="1:46">
      <c r="A6" s="58" t="s">
        <v>7</v>
      </c>
      <c r="C6" s="58" t="s">
        <v>41</v>
      </c>
      <c r="D6" s="58" t="s">
        <v>115</v>
      </c>
      <c r="E6" s="58" t="s">
        <v>116</v>
      </c>
      <c r="F6" s="58" t="s">
        <v>96</v>
      </c>
      <c r="G6" s="58" t="s">
        <v>25</v>
      </c>
      <c r="H6" s="58" t="s">
        <v>111</v>
      </c>
      <c r="I6" s="58" t="s">
        <v>117</v>
      </c>
    </row>
    <row r="7" spans="1:46">
      <c r="A7" s="58" t="s">
        <v>7</v>
      </c>
    </row>
    <row r="8" spans="1:46">
      <c r="A8" s="58" t="s">
        <v>7</v>
      </c>
    </row>
    <row r="9" spans="1:46">
      <c r="A9" s="58" t="s">
        <v>7</v>
      </c>
    </row>
    <row r="10" spans="1:46">
      <c r="A10" s="58" t="s">
        <v>7</v>
      </c>
    </row>
    <row r="11" spans="1:46">
      <c r="A11" s="58" t="s">
        <v>7</v>
      </c>
      <c r="C11" s="58" t="s">
        <v>27</v>
      </c>
      <c r="E11" s="58" t="s">
        <v>118</v>
      </c>
    </row>
    <row r="12" spans="1:46">
      <c r="A12" s="58" t="s">
        <v>7</v>
      </c>
      <c r="C12" s="58" t="s">
        <v>28</v>
      </c>
      <c r="E12" s="58" t="s">
        <v>119</v>
      </c>
    </row>
    <row r="13" spans="1:46">
      <c r="A13" s="58" t="s">
        <v>7</v>
      </c>
      <c r="C13" s="58" t="s">
        <v>42</v>
      </c>
      <c r="E13" s="58" t="s">
        <v>120</v>
      </c>
    </row>
    <row r="14" spans="1:46">
      <c r="A14" s="58" t="s">
        <v>7</v>
      </c>
      <c r="C14" s="58" t="s">
        <v>39</v>
      </c>
      <c r="E14" s="58" t="s">
        <v>121</v>
      </c>
    </row>
    <row r="15" spans="1:46">
      <c r="A15" s="58" t="s">
        <v>7</v>
      </c>
      <c r="C15" s="58" t="s">
        <v>43</v>
      </c>
      <c r="E15" s="58" t="s">
        <v>122</v>
      </c>
    </row>
    <row r="16" spans="1:46">
      <c r="A16" s="58" t="s">
        <v>7</v>
      </c>
      <c r="C16" s="58" t="s">
        <v>44</v>
      </c>
      <c r="E16" s="58" t="s">
        <v>123</v>
      </c>
    </row>
    <row r="17" spans="1:43">
      <c r="A17" s="58" t="s">
        <v>7</v>
      </c>
    </row>
    <row r="18" spans="1:43">
      <c r="A18" s="58" t="s">
        <v>7</v>
      </c>
    </row>
    <row r="21" spans="1:43">
      <c r="K21" s="58" t="s">
        <v>53</v>
      </c>
    </row>
    <row r="23" spans="1:43">
      <c r="E23" s="58" t="s">
        <v>29</v>
      </c>
      <c r="K23" s="58" t="s">
        <v>75</v>
      </c>
      <c r="L23" s="58" t="s">
        <v>76</v>
      </c>
      <c r="M23" s="58" t="s">
        <v>14</v>
      </c>
      <c r="N23" s="58" t="s">
        <v>16</v>
      </c>
      <c r="O23" s="58" t="s">
        <v>30</v>
      </c>
      <c r="P23" s="58" t="s">
        <v>33</v>
      </c>
      <c r="Q23" s="58" t="s">
        <v>77</v>
      </c>
      <c r="R23" s="58" t="s">
        <v>31</v>
      </c>
      <c r="S23" s="58" t="s">
        <v>38</v>
      </c>
      <c r="T23" s="58" t="s">
        <v>34</v>
      </c>
      <c r="U23" s="58" t="s">
        <v>17</v>
      </c>
      <c r="V23" s="58" t="s">
        <v>17</v>
      </c>
      <c r="W23" s="58" t="s">
        <v>79</v>
      </c>
      <c r="X23" s="58" t="s">
        <v>80</v>
      </c>
      <c r="Y23" s="58" t="s">
        <v>36</v>
      </c>
      <c r="Z23" s="58" t="s">
        <v>12</v>
      </c>
      <c r="AA23" s="58" t="s">
        <v>32</v>
      </c>
      <c r="AB23" s="58" t="s">
        <v>13</v>
      </c>
      <c r="AC23" s="58" t="s">
        <v>37</v>
      </c>
      <c r="AD23" s="58" t="s">
        <v>56</v>
      </c>
      <c r="AE23" s="58" t="s">
        <v>57</v>
      </c>
      <c r="AF23" s="58" t="s">
        <v>81</v>
      </c>
      <c r="AG23" s="58" t="s">
        <v>82</v>
      </c>
      <c r="AH23" s="58" t="s">
        <v>83</v>
      </c>
      <c r="AI23" s="58" t="s">
        <v>84</v>
      </c>
      <c r="AJ23" s="58" t="s">
        <v>85</v>
      </c>
      <c r="AK23" s="58" t="s">
        <v>86</v>
      </c>
      <c r="AL23" s="58" t="s">
        <v>87</v>
      </c>
      <c r="AM23" s="58" t="s">
        <v>88</v>
      </c>
      <c r="AN23" s="58" t="s">
        <v>89</v>
      </c>
      <c r="AO23" s="58" t="s">
        <v>90</v>
      </c>
      <c r="AP23" s="58" t="s">
        <v>91</v>
      </c>
      <c r="AQ23" s="58" t="s">
        <v>92</v>
      </c>
    </row>
    <row r="24" spans="1:43">
      <c r="B24" s="58" t="s">
        <v>124</v>
      </c>
      <c r="C24" s="58" t="s">
        <v>48</v>
      </c>
      <c r="E24" s="58" t="s">
        <v>125</v>
      </c>
      <c r="K24" s="58" t="s">
        <v>126</v>
      </c>
      <c r="L24" s="58" t="s">
        <v>127</v>
      </c>
      <c r="M24" s="58" t="s">
        <v>128</v>
      </c>
      <c r="N24" s="58" t="s">
        <v>129</v>
      </c>
      <c r="O24" s="58" t="s">
        <v>130</v>
      </c>
      <c r="P24" s="58" t="s">
        <v>131</v>
      </c>
      <c r="Q24" s="58" t="s">
        <v>78</v>
      </c>
      <c r="R24" s="58" t="s">
        <v>132</v>
      </c>
      <c r="S24" s="58" t="s">
        <v>133</v>
      </c>
      <c r="T24" s="58" t="s">
        <v>134</v>
      </c>
      <c r="U24" s="58" t="s">
        <v>188</v>
      </c>
      <c r="V24" s="58" t="s">
        <v>135</v>
      </c>
      <c r="W24" s="58" t="s">
        <v>136</v>
      </c>
      <c r="X24" s="58" t="s">
        <v>189</v>
      </c>
      <c r="Y24" s="58" t="s">
        <v>137</v>
      </c>
      <c r="Z24" s="58" t="s">
        <v>138</v>
      </c>
      <c r="AA24" s="58" t="s">
        <v>139</v>
      </c>
      <c r="AB24" s="58" t="s">
        <v>140</v>
      </c>
      <c r="AC24" s="58" t="s">
        <v>141</v>
      </c>
      <c r="AD24" s="58" t="s">
        <v>190</v>
      </c>
      <c r="AE24" s="58" t="s">
        <v>142</v>
      </c>
      <c r="AF24" s="58" t="s">
        <v>143</v>
      </c>
      <c r="AG24" s="58" t="s">
        <v>142</v>
      </c>
      <c r="AH24" s="58" t="s">
        <v>93</v>
      </c>
      <c r="AI24" s="58" t="s">
        <v>144</v>
      </c>
      <c r="AJ24" s="58" t="s">
        <v>78</v>
      </c>
      <c r="AK24" s="58" t="s">
        <v>94</v>
      </c>
      <c r="AL24" s="58" t="s">
        <v>137</v>
      </c>
      <c r="AM24" s="58" t="s">
        <v>138</v>
      </c>
      <c r="AN24" s="58" t="s">
        <v>145</v>
      </c>
      <c r="AO24" s="58" t="s">
        <v>146</v>
      </c>
      <c r="AP24" s="58" t="s">
        <v>147</v>
      </c>
      <c r="AQ24" s="58" t="s">
        <v>148</v>
      </c>
    </row>
    <row r="25" spans="1:43">
      <c r="B25" s="58" t="s">
        <v>149</v>
      </c>
      <c r="C25" s="58" t="s">
        <v>49</v>
      </c>
      <c r="E25" s="58" t="s">
        <v>150</v>
      </c>
      <c r="K25" s="58" t="s">
        <v>151</v>
      </c>
      <c r="L25" s="58" t="s">
        <v>152</v>
      </c>
      <c r="O25" s="58" t="s">
        <v>153</v>
      </c>
      <c r="Q25" s="58" t="s">
        <v>154</v>
      </c>
      <c r="R25" s="58" t="s">
        <v>155</v>
      </c>
      <c r="S25" s="58" t="s">
        <v>156</v>
      </c>
      <c r="T25" s="58" t="s">
        <v>157</v>
      </c>
      <c r="V25" s="58" t="s">
        <v>78</v>
      </c>
      <c r="Y25" s="58" t="s">
        <v>156</v>
      </c>
      <c r="Z25" s="58" t="s">
        <v>158</v>
      </c>
      <c r="AA25" s="58" t="s">
        <v>159</v>
      </c>
      <c r="AB25" s="58" t="s">
        <v>160</v>
      </c>
      <c r="AC25" s="58" t="s">
        <v>161</v>
      </c>
      <c r="AD25" s="58" t="s">
        <v>191</v>
      </c>
      <c r="AE25" s="58" t="s">
        <v>162</v>
      </c>
      <c r="AI25" s="58" t="s">
        <v>163</v>
      </c>
      <c r="AJ25" s="58" t="s">
        <v>164</v>
      </c>
      <c r="AK25" s="58" t="s">
        <v>165</v>
      </c>
    </row>
    <row r="26" spans="1:43">
      <c r="B26" s="58" t="s">
        <v>166</v>
      </c>
      <c r="C26" s="58" t="s">
        <v>50</v>
      </c>
      <c r="E26" s="58" t="s">
        <v>167</v>
      </c>
      <c r="K26" s="58" t="s">
        <v>168</v>
      </c>
      <c r="L26" s="58" t="s">
        <v>169</v>
      </c>
      <c r="O26" s="58" t="s">
        <v>170</v>
      </c>
      <c r="Q26" s="58" t="s">
        <v>171</v>
      </c>
      <c r="R26" s="58" t="s">
        <v>172</v>
      </c>
      <c r="S26" s="58" t="s">
        <v>173</v>
      </c>
      <c r="T26" s="58" t="s">
        <v>174</v>
      </c>
      <c r="V26" s="58" t="s">
        <v>78</v>
      </c>
      <c r="Y26" s="58" t="s">
        <v>173</v>
      </c>
      <c r="Z26" s="58" t="s">
        <v>175</v>
      </c>
      <c r="AA26" s="58" t="s">
        <v>176</v>
      </c>
      <c r="AB26" s="58" t="s">
        <v>177</v>
      </c>
      <c r="AC26" s="58" t="s">
        <v>178</v>
      </c>
      <c r="AD26" s="58" t="s">
        <v>192</v>
      </c>
      <c r="AE26" s="58" t="s">
        <v>179</v>
      </c>
      <c r="AJ26" s="58" t="s">
        <v>180</v>
      </c>
      <c r="AK26" s="58" t="s">
        <v>181</v>
      </c>
    </row>
    <row r="28" spans="1:43">
      <c r="AD28" s="58" t="s">
        <v>182</v>
      </c>
      <c r="AE28" s="58" t="s"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34"/>
  <sheetViews>
    <sheetView tabSelected="1" topLeftCell="U19" zoomScale="85" zoomScaleNormal="85" workbookViewId="0">
      <selection activeCell="AF37" sqref="AF37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2" width="8.42578125" style="21" bestFit="1" customWidth="1"/>
    <col min="13" max="13" width="10.7109375" style="4" customWidth="1"/>
    <col min="14" max="14" width="10.7109375" style="21" customWidth="1"/>
    <col min="15" max="15" width="17.28515625" style="17" bestFit="1" customWidth="1"/>
    <col min="16" max="16" width="18" style="17" customWidth="1"/>
    <col min="17" max="17" width="10.42578125" style="4" customWidth="1"/>
    <col min="18" max="18" width="11.85546875" style="4" bestFit="1" customWidth="1"/>
    <col min="19" max="19" width="12.42578125" style="4" bestFit="1" customWidth="1"/>
    <col min="20" max="20" width="15.140625" style="3" bestFit="1" customWidth="1"/>
    <col min="21" max="21" width="19.5703125" style="3" customWidth="1"/>
    <col min="22" max="22" width="16.7109375" style="3" customWidth="1"/>
    <col min="23" max="23" width="17.42578125" style="4" customWidth="1"/>
    <col min="24" max="24" width="17.85546875" style="4" customWidth="1"/>
    <col min="25" max="25" width="9.140625" style="4" hidden="1" customWidth="1"/>
    <col min="26" max="26" width="17.7109375" style="4" hidden="1" customWidth="1"/>
    <col min="27" max="27" width="21.5703125" style="4" customWidth="1"/>
    <col min="28" max="28" width="10.5703125" style="4" bestFit="1" customWidth="1"/>
    <col min="29" max="29" width="16.85546875" style="19" customWidth="1"/>
    <col min="30" max="30" width="8.5703125" style="4" customWidth="1"/>
    <col min="31" max="31" width="9.7109375" style="4" customWidth="1"/>
    <col min="32" max="32" width="10.7109375" style="4" bestFit="1" customWidth="1"/>
    <col min="33" max="33" width="18.28515625" style="4" bestFit="1" customWidth="1"/>
    <col min="34" max="34" width="19.42578125" style="4" customWidth="1"/>
    <col min="35" max="35" width="58" style="38" customWidth="1"/>
    <col min="36" max="36" width="20" style="38" customWidth="1"/>
    <col min="37" max="37" width="22.140625" style="4" customWidth="1"/>
    <col min="38" max="38" width="18.42578125" style="21" customWidth="1"/>
    <col min="39" max="39" width="19" style="21" customWidth="1"/>
    <col min="40" max="40" width="20" style="21" hidden="1" customWidth="1"/>
    <col min="41" max="42" width="9.28515625" style="4" hidden="1" customWidth="1"/>
    <col min="43" max="16384" width="9.28515625" style="4"/>
  </cols>
  <sheetData>
    <row r="1" spans="1:42" s="1" customFormat="1" hidden="1">
      <c r="A1" s="1" t="s">
        <v>186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2"/>
      <c r="V1" s="2" t="s">
        <v>18</v>
      </c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F1" s="1" t="s">
        <v>18</v>
      </c>
      <c r="AG1" s="1" t="s">
        <v>18</v>
      </c>
      <c r="AI1" s="37"/>
      <c r="AJ1" s="37"/>
      <c r="AL1" s="22"/>
      <c r="AM1" s="22"/>
      <c r="AN1" s="22" t="s">
        <v>7</v>
      </c>
      <c r="AO1" s="1" t="s">
        <v>7</v>
      </c>
      <c r="AP1" s="1" t="s">
        <v>7</v>
      </c>
    </row>
    <row r="2" spans="1:42" hidden="1">
      <c r="A2" s="1" t="s">
        <v>7</v>
      </c>
      <c r="D2" s="4" t="s">
        <v>19</v>
      </c>
      <c r="E2" s="4" t="str">
        <f>Option!$C$2</f>
        <v>UICACS</v>
      </c>
    </row>
    <row r="3" spans="1:42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2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57" t="s">
        <v>96</v>
      </c>
      <c r="G4" s="4" t="s">
        <v>25</v>
      </c>
      <c r="H4" s="4" t="str">
        <f>" ORDER BY DOCNUM, DOCDATE"</f>
        <v xml:space="preserve"> ORDER BY DOCNUM, DOCDATE</v>
      </c>
    </row>
    <row r="5" spans="1:42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57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2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57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2" hidden="1">
      <c r="A7" s="1" t="s">
        <v>7</v>
      </c>
    </row>
    <row r="8" spans="1:42" hidden="1">
      <c r="A8" s="1" t="s">
        <v>7</v>
      </c>
      <c r="K8" s="44"/>
    </row>
    <row r="9" spans="1:42" hidden="1">
      <c r="A9" s="1" t="s">
        <v>7</v>
      </c>
      <c r="K9" s="44"/>
    </row>
    <row r="10" spans="1:42" hidden="1">
      <c r="A10" s="1" t="s">
        <v>7</v>
      </c>
    </row>
    <row r="11" spans="1:42" hidden="1">
      <c r="A11" s="1" t="s">
        <v>7</v>
      </c>
      <c r="C11" s="4" t="s">
        <v>27</v>
      </c>
      <c r="E11" s="4" t="str">
        <f>Option!$C$9</f>
        <v>20240301..31/04/2024</v>
      </c>
      <c r="K11" s="44"/>
    </row>
    <row r="12" spans="1:42" hidden="1">
      <c r="A12" s="1" t="s">
        <v>7</v>
      </c>
      <c r="C12" s="4" t="s">
        <v>28</v>
      </c>
      <c r="E12" s="4" t="str">
        <f>Option!$C$5</f>
        <v>*</v>
      </c>
      <c r="K12" s="44"/>
    </row>
    <row r="13" spans="1:42" hidden="1">
      <c r="A13" s="1" t="s">
        <v>7</v>
      </c>
      <c r="C13" s="4" t="s">
        <v>42</v>
      </c>
      <c r="E13" s="4" t="str">
        <f>Option!$C$10</f>
        <v>'S7138270','7138270' ,'s7138270'</v>
      </c>
      <c r="K13" s="44"/>
    </row>
    <row r="14" spans="1:42" hidden="1">
      <c r="A14" s="1" t="s">
        <v>7</v>
      </c>
      <c r="C14" s="4" t="s">
        <v>39</v>
      </c>
      <c r="E14" s="4" t="str">
        <f>Option!$C$11</f>
        <v>'S7138270','7138270' ,'s7138270'</v>
      </c>
      <c r="K14" s="44"/>
    </row>
    <row r="15" spans="1:42" hidden="1">
      <c r="A15" s="1" t="s">
        <v>7</v>
      </c>
      <c r="C15" s="4" t="s">
        <v>43</v>
      </c>
      <c r="E15" s="4" t="str">
        <f>Option!$C$12</f>
        <v>'MS'</v>
      </c>
      <c r="AG15" s="15"/>
    </row>
    <row r="16" spans="1:42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7" hidden="1">
      <c r="A17" s="1" t="s">
        <v>7</v>
      </c>
    </row>
    <row r="18" spans="1:47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U18" s="28"/>
      <c r="V18" s="28"/>
      <c r="AC18" s="29"/>
      <c r="AI18" s="39"/>
      <c r="AJ18" s="39"/>
      <c r="AL18" s="26"/>
      <c r="AM18" s="26"/>
      <c r="AN18" s="26"/>
    </row>
    <row r="20" spans="1:47" ht="15.75">
      <c r="K20" s="20"/>
      <c r="L20" s="20"/>
      <c r="M20" s="45"/>
      <c r="N20" s="20"/>
      <c r="O20" s="20"/>
      <c r="P20" s="20"/>
      <c r="Q20" s="20"/>
      <c r="R20" s="20"/>
      <c r="S20" s="20"/>
      <c r="T20" s="23"/>
      <c r="U20" s="23"/>
      <c r="V20" s="23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</row>
    <row r="21" spans="1:47" s="42" customFormat="1" ht="18.75">
      <c r="A21" s="41"/>
      <c r="B21" s="41"/>
      <c r="I21" s="43"/>
      <c r="K21" s="72" t="s">
        <v>53</v>
      </c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</row>
    <row r="22" spans="1:47" ht="15.75">
      <c r="K22" s="20"/>
      <c r="L22" s="20"/>
      <c r="M22" s="45"/>
      <c r="N22" s="20"/>
      <c r="O22" s="20"/>
      <c r="P22" s="20"/>
      <c r="Q22" s="20"/>
      <c r="R22" s="20"/>
      <c r="S22" s="20"/>
      <c r="T22" s="23"/>
      <c r="U22" s="23"/>
      <c r="V22" s="23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</row>
    <row r="23" spans="1:47" s="51" customFormat="1" ht="47.25">
      <c r="A23" s="50"/>
      <c r="B23" s="50"/>
      <c r="E23" s="52" t="s">
        <v>29</v>
      </c>
      <c r="I23" s="53"/>
      <c r="K23" s="47" t="s">
        <v>75</v>
      </c>
      <c r="L23" s="47" t="s">
        <v>76</v>
      </c>
      <c r="M23" s="47" t="s">
        <v>14</v>
      </c>
      <c r="N23" s="47" t="s">
        <v>16</v>
      </c>
      <c r="O23" s="54" t="s">
        <v>30</v>
      </c>
      <c r="P23" s="46" t="s">
        <v>33</v>
      </c>
      <c r="Q23" s="46" t="s">
        <v>77</v>
      </c>
      <c r="R23" s="47" t="s">
        <v>31</v>
      </c>
      <c r="S23" s="46" t="s">
        <v>38</v>
      </c>
      <c r="T23" s="46" t="s">
        <v>34</v>
      </c>
      <c r="U23" s="47" t="s">
        <v>17</v>
      </c>
      <c r="V23" s="48" t="s">
        <v>196</v>
      </c>
      <c r="W23" s="48" t="s">
        <v>79</v>
      </c>
      <c r="X23" s="48" t="s">
        <v>80</v>
      </c>
      <c r="Y23" s="48" t="s">
        <v>36</v>
      </c>
      <c r="Z23" s="55" t="s">
        <v>12</v>
      </c>
      <c r="AA23" s="55" t="s">
        <v>32</v>
      </c>
      <c r="AB23" s="46" t="s">
        <v>13</v>
      </c>
      <c r="AC23" s="46" t="s">
        <v>37</v>
      </c>
      <c r="AD23" s="46" t="s">
        <v>83</v>
      </c>
      <c r="AE23" s="47" t="s">
        <v>84</v>
      </c>
      <c r="AF23" s="46" t="s">
        <v>85</v>
      </c>
      <c r="AG23" s="46" t="s">
        <v>86</v>
      </c>
      <c r="AH23" s="48" t="s">
        <v>87</v>
      </c>
      <c r="AI23" s="49" t="s">
        <v>88</v>
      </c>
      <c r="AJ23" s="49" t="s">
        <v>89</v>
      </c>
      <c r="AK23" s="49" t="s">
        <v>90</v>
      </c>
      <c r="AL23" s="49" t="s">
        <v>91</v>
      </c>
      <c r="AM23" s="49" t="s">
        <v>92</v>
      </c>
      <c r="AN23" s="49"/>
    </row>
    <row r="24" spans="1:47">
      <c r="B24" s="1" t="str">
        <f>IF(K24="","Hide","Show")</f>
        <v>Show</v>
      </c>
      <c r="C24" s="4" t="s">
        <v>48</v>
      </c>
      <c r="E24" s="12" t="e">
        <v>#VALUE!</v>
      </c>
      <c r="K24" s="3">
        <f>MONTH(N24)</f>
        <v>3</v>
      </c>
      <c r="L24" s="3">
        <f>YEAR(N24)</f>
        <v>2024</v>
      </c>
      <c r="M24" s="3">
        <v>33034532</v>
      </c>
      <c r="N24" s="61">
        <v>45364</v>
      </c>
      <c r="O24" s="3" t="s">
        <v>197</v>
      </c>
      <c r="P24" s="3">
        <v>45018483</v>
      </c>
      <c r="Q24" s="3" t="s">
        <v>198</v>
      </c>
      <c r="R24" s="3" t="s">
        <v>199</v>
      </c>
      <c r="S24" s="62" t="str">
        <f>"TAN TOCK SENG HOSPITAL PTE LTD"</f>
        <v>TAN TOCK SENG HOSPITAL PTE LTD</v>
      </c>
      <c r="T24" s="63" t="str">
        <f>"4510573100"</f>
        <v>4510573100</v>
      </c>
      <c r="U24" s="61">
        <v>45363</v>
      </c>
      <c r="V24" s="61">
        <v>45364</v>
      </c>
      <c r="W24" s="60">
        <v>45364</v>
      </c>
      <c r="X24" s="3">
        <f>V24-U24</f>
        <v>1</v>
      </c>
      <c r="Y24" s="64" t="str">
        <f>"-"</f>
        <v>-</v>
      </c>
      <c r="Z24" s="3" t="str">
        <f>"-"</f>
        <v>-</v>
      </c>
      <c r="AA24" s="3" t="s">
        <v>202</v>
      </c>
      <c r="AB24" s="65">
        <v>8</v>
      </c>
      <c r="AC24" s="3" t="s">
        <v>202</v>
      </c>
      <c r="AD24" s="66" t="s">
        <v>93</v>
      </c>
      <c r="AE24" s="59" t="s">
        <v>200</v>
      </c>
      <c r="AF24" s="67" t="s">
        <v>201</v>
      </c>
      <c r="AG24" s="68" t="s">
        <v>94</v>
      </c>
      <c r="AH24" s="3" t="s">
        <v>203</v>
      </c>
      <c r="AI24" s="3" t="s">
        <v>204</v>
      </c>
      <c r="AJ24" s="69" t="s">
        <v>205</v>
      </c>
      <c r="AK24" s="3" t="s">
        <v>207</v>
      </c>
      <c r="AL24" s="3" t="s">
        <v>206</v>
      </c>
      <c r="AM24" s="3" t="s">
        <v>215</v>
      </c>
      <c r="AN24" s="3"/>
      <c r="AO24" s="3"/>
      <c r="AP24" s="3"/>
      <c r="AQ24" s="3"/>
    </row>
    <row r="25" spans="1:47">
      <c r="E25" s="12"/>
      <c r="K25" s="3">
        <f t="shared" ref="K25:K26" si="0">MONTH(N25)</f>
        <v>3</v>
      </c>
      <c r="L25" s="3">
        <f t="shared" ref="L25:L26" si="1">YEAR(N25)</f>
        <v>2024</v>
      </c>
      <c r="M25" s="3">
        <v>33034676</v>
      </c>
      <c r="N25" s="68">
        <v>45378</v>
      </c>
      <c r="O25" s="3" t="s">
        <v>197</v>
      </c>
      <c r="P25" s="3">
        <v>45018483</v>
      </c>
      <c r="Q25" s="3" t="s">
        <v>198</v>
      </c>
      <c r="R25" s="3" t="s">
        <v>208</v>
      </c>
      <c r="S25" s="62" t="str">
        <f>"NATIONAL HEALTHCARE GROUP POLYCLINICS"</f>
        <v>NATIONAL HEALTHCARE GROUP POLYCLINICS</v>
      </c>
      <c r="T25" s="63" t="str">
        <f>"4560090067"</f>
        <v>4560090067</v>
      </c>
      <c r="U25" s="60">
        <v>45377</v>
      </c>
      <c r="V25" s="60">
        <v>45378</v>
      </c>
      <c r="W25" s="60">
        <v>45378</v>
      </c>
      <c r="X25" s="3">
        <f t="shared" ref="X25:X26" si="2">V25-U25</f>
        <v>1</v>
      </c>
      <c r="Y25" s="68"/>
      <c r="Z25" s="3"/>
      <c r="AA25" s="3" t="s">
        <v>209</v>
      </c>
      <c r="AB25" s="3">
        <v>3</v>
      </c>
      <c r="AC25" s="64" t="s">
        <v>209</v>
      </c>
      <c r="AD25" s="66" t="s">
        <v>93</v>
      </c>
      <c r="AE25" s="70" t="s">
        <v>210</v>
      </c>
      <c r="AF25" s="67" t="s">
        <v>201</v>
      </c>
      <c r="AG25" s="68" t="s">
        <v>94</v>
      </c>
      <c r="AH25" s="3" t="s">
        <v>211</v>
      </c>
      <c r="AI25" s="71" t="s">
        <v>212</v>
      </c>
      <c r="AJ25" s="71" t="s">
        <v>215</v>
      </c>
      <c r="AK25" s="71" t="s">
        <v>215</v>
      </c>
      <c r="AL25" s="71" t="s">
        <v>215</v>
      </c>
      <c r="AM25" s="71" t="s">
        <v>215</v>
      </c>
      <c r="AN25" s="3"/>
      <c r="AO25" s="3"/>
      <c r="AP25" s="3"/>
      <c r="AQ25" s="3"/>
    </row>
    <row r="26" spans="1:47">
      <c r="E26" s="12"/>
      <c r="K26" s="3">
        <f t="shared" si="0"/>
        <v>3</v>
      </c>
      <c r="L26" s="3">
        <f t="shared" si="1"/>
        <v>2024</v>
      </c>
      <c r="M26" s="3">
        <v>33034676</v>
      </c>
      <c r="N26" s="68">
        <v>45378</v>
      </c>
      <c r="O26" s="3" t="s">
        <v>197</v>
      </c>
      <c r="P26" s="3">
        <v>45018483</v>
      </c>
      <c r="Q26" s="3" t="s">
        <v>198</v>
      </c>
      <c r="R26" s="3" t="s">
        <v>208</v>
      </c>
      <c r="S26" s="62" t="str">
        <f>"NATIONAL HEALTHCARE GROUP POLYCLINICS"</f>
        <v>NATIONAL HEALTHCARE GROUP POLYCLINICS</v>
      </c>
      <c r="T26" s="63" t="str">
        <f>"4560090067"</f>
        <v>4560090067</v>
      </c>
      <c r="U26" s="60">
        <v>45377</v>
      </c>
      <c r="V26" s="60">
        <v>45378</v>
      </c>
      <c r="W26" s="60">
        <v>45378</v>
      </c>
      <c r="X26" s="3">
        <f t="shared" si="2"/>
        <v>1</v>
      </c>
      <c r="Y26" s="68"/>
      <c r="Z26" s="3"/>
      <c r="AA26" s="3" t="s">
        <v>209</v>
      </c>
      <c r="AB26" s="3">
        <v>2</v>
      </c>
      <c r="AC26" s="64" t="s">
        <v>209</v>
      </c>
      <c r="AD26" s="66" t="s">
        <v>93</v>
      </c>
      <c r="AE26" s="70" t="s">
        <v>210</v>
      </c>
      <c r="AF26" s="67" t="s">
        <v>201</v>
      </c>
      <c r="AG26" s="68" t="s">
        <v>94</v>
      </c>
      <c r="AH26" s="3" t="s">
        <v>213</v>
      </c>
      <c r="AI26" s="71" t="s">
        <v>214</v>
      </c>
      <c r="AJ26" s="71" t="s">
        <v>215</v>
      </c>
      <c r="AK26" s="71" t="s">
        <v>215</v>
      </c>
      <c r="AL26" s="71" t="s">
        <v>215</v>
      </c>
      <c r="AM26" s="71" t="s">
        <v>215</v>
      </c>
      <c r="AN26" s="3"/>
      <c r="AO26" s="3"/>
      <c r="AP26" s="3"/>
      <c r="AQ26" s="3"/>
    </row>
    <row r="27" spans="1:47">
      <c r="AD27" s="40"/>
      <c r="AG27" s="5"/>
    </row>
    <row r="28" spans="1:47">
      <c r="AQ28" s="15"/>
    </row>
    <row r="29" spans="1:47">
      <c r="AR29" s="15"/>
    </row>
    <row r="30" spans="1:47">
      <c r="AS30" s="15"/>
    </row>
    <row r="31" spans="1:47">
      <c r="AT31" s="15"/>
    </row>
    <row r="32" spans="1:47">
      <c r="AU32" s="15"/>
    </row>
    <row r="33" spans="48:49">
      <c r="AV33" s="15"/>
    </row>
    <row r="34" spans="48:49">
      <c r="AW34" s="15"/>
    </row>
  </sheetData>
  <sortState xmlns:xlrd2="http://schemas.microsoft.com/office/spreadsheetml/2017/richdata2" ref="A24:AT24">
    <sortCondition ref="M24"/>
  </sortState>
  <mergeCells count="1">
    <mergeCell ref="K21:AN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56" t="s">
        <v>95</v>
      </c>
      <c r="C6" s="56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58" t="s">
        <v>107</v>
      </c>
      <c r="B1" s="58" t="s">
        <v>1</v>
      </c>
      <c r="C1" s="58" t="s">
        <v>2</v>
      </c>
      <c r="D1" s="58" t="s">
        <v>3</v>
      </c>
    </row>
    <row r="2" spans="1:5">
      <c r="B2" s="58" t="s">
        <v>19</v>
      </c>
      <c r="C2" s="58" t="s">
        <v>4</v>
      </c>
    </row>
    <row r="3" spans="1:5">
      <c r="A3" s="58" t="s">
        <v>0</v>
      </c>
      <c r="B3" s="58" t="s">
        <v>5</v>
      </c>
      <c r="C3" s="58" t="s">
        <v>194</v>
      </c>
    </row>
    <row r="4" spans="1:5">
      <c r="A4" s="58" t="s">
        <v>0</v>
      </c>
      <c r="B4" s="58" t="s">
        <v>6</v>
      </c>
      <c r="C4" s="58" t="s">
        <v>195</v>
      </c>
    </row>
    <row r="5" spans="1:5">
      <c r="A5" s="58" t="s">
        <v>0</v>
      </c>
      <c r="B5" s="58" t="s">
        <v>26</v>
      </c>
      <c r="C5" s="58" t="s">
        <v>97</v>
      </c>
      <c r="D5" s="58" t="s">
        <v>98</v>
      </c>
      <c r="E5" s="58" t="s">
        <v>45</v>
      </c>
    </row>
    <row r="8" spans="1:5">
      <c r="A8" s="58" t="s">
        <v>8</v>
      </c>
      <c r="C8" s="58" t="s">
        <v>99</v>
      </c>
    </row>
    <row r="9" spans="1:5">
      <c r="A9" s="58" t="s">
        <v>9</v>
      </c>
      <c r="C9" s="58" t="s">
        <v>100</v>
      </c>
    </row>
    <row r="10" spans="1:5">
      <c r="B10" s="58" t="s">
        <v>42</v>
      </c>
      <c r="C10" s="58" t="s">
        <v>101</v>
      </c>
    </row>
    <row r="11" spans="1:5">
      <c r="B11" s="58" t="s">
        <v>39</v>
      </c>
      <c r="C11" s="58" t="s">
        <v>101</v>
      </c>
    </row>
    <row r="12" spans="1:5">
      <c r="B12" s="58" t="s">
        <v>43</v>
      </c>
      <c r="C12" s="58" t="s">
        <v>102</v>
      </c>
    </row>
    <row r="13" spans="1:5">
      <c r="B13" s="58" t="s">
        <v>44</v>
      </c>
      <c r="C13" s="58" t="s">
        <v>103</v>
      </c>
      <c r="D13" s="58" t="s">
        <v>104</v>
      </c>
    </row>
    <row r="14" spans="1:5">
      <c r="D14" s="58" t="s">
        <v>105</v>
      </c>
    </row>
    <row r="15" spans="1:5">
      <c r="D15" s="58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58" t="s">
        <v>107</v>
      </c>
      <c r="B1" s="58" t="s">
        <v>1</v>
      </c>
      <c r="C1" s="58" t="s">
        <v>2</v>
      </c>
      <c r="D1" s="58" t="s">
        <v>3</v>
      </c>
    </row>
    <row r="2" spans="1:5">
      <c r="B2" s="58" t="s">
        <v>19</v>
      </c>
      <c r="C2" s="58" t="s">
        <v>4</v>
      </c>
    </row>
    <row r="3" spans="1:5">
      <c r="A3" s="58" t="s">
        <v>0</v>
      </c>
      <c r="B3" s="58" t="s">
        <v>5</v>
      </c>
      <c r="C3" s="58" t="s">
        <v>194</v>
      </c>
    </row>
    <row r="4" spans="1:5">
      <c r="A4" s="58" t="s">
        <v>0</v>
      </c>
      <c r="B4" s="58" t="s">
        <v>6</v>
      </c>
      <c r="C4" s="58" t="s">
        <v>195</v>
      </c>
    </row>
    <row r="5" spans="1:5">
      <c r="A5" s="58" t="s">
        <v>0</v>
      </c>
      <c r="B5" s="58" t="s">
        <v>26</v>
      </c>
      <c r="C5" s="58" t="s">
        <v>97</v>
      </c>
      <c r="D5" s="58" t="s">
        <v>98</v>
      </c>
      <c r="E5" s="58" t="s">
        <v>45</v>
      </c>
    </row>
    <row r="8" spans="1:5">
      <c r="A8" s="58" t="s">
        <v>8</v>
      </c>
      <c r="C8" s="58" t="s">
        <v>99</v>
      </c>
    </row>
    <row r="9" spans="1:5">
      <c r="A9" s="58" t="s">
        <v>9</v>
      </c>
      <c r="C9" s="58" t="s">
        <v>100</v>
      </c>
    </row>
    <row r="10" spans="1:5">
      <c r="B10" s="58" t="s">
        <v>42</v>
      </c>
      <c r="C10" s="58" t="s">
        <v>101</v>
      </c>
    </row>
    <row r="11" spans="1:5">
      <c r="B11" s="58" t="s">
        <v>39</v>
      </c>
      <c r="C11" s="58" t="s">
        <v>101</v>
      </c>
    </row>
    <row r="12" spans="1:5">
      <c r="B12" s="58" t="s">
        <v>43</v>
      </c>
      <c r="C12" s="58" t="s">
        <v>102</v>
      </c>
    </row>
    <row r="13" spans="1:5">
      <c r="B13" s="58" t="s">
        <v>44</v>
      </c>
      <c r="C13" s="58" t="s">
        <v>103</v>
      </c>
      <c r="D13" s="58" t="s">
        <v>104</v>
      </c>
    </row>
    <row r="14" spans="1:5">
      <c r="D14" s="58" t="s">
        <v>105</v>
      </c>
    </row>
    <row r="15" spans="1:5">
      <c r="D15" s="58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58" t="s">
        <v>183</v>
      </c>
      <c r="B1" s="58" t="s">
        <v>46</v>
      </c>
      <c r="C1" s="58" t="s">
        <v>7</v>
      </c>
      <c r="D1" s="58" t="s">
        <v>7</v>
      </c>
      <c r="E1" s="58" t="s">
        <v>7</v>
      </c>
      <c r="F1" s="58" t="s">
        <v>7</v>
      </c>
      <c r="G1" s="58" t="s">
        <v>7</v>
      </c>
      <c r="H1" s="58" t="s">
        <v>7</v>
      </c>
      <c r="I1" s="58" t="s">
        <v>7</v>
      </c>
      <c r="J1" s="58" t="s">
        <v>51</v>
      </c>
      <c r="K1" s="58" t="s">
        <v>18</v>
      </c>
      <c r="L1" s="58" t="s">
        <v>18</v>
      </c>
      <c r="O1" s="58" t="s">
        <v>18</v>
      </c>
      <c r="Q1" s="58" t="s">
        <v>18</v>
      </c>
      <c r="R1" s="58" t="s">
        <v>18</v>
      </c>
      <c r="S1" s="58" t="s">
        <v>18</v>
      </c>
      <c r="T1" s="58" t="s">
        <v>18</v>
      </c>
      <c r="V1" s="58" t="s">
        <v>18</v>
      </c>
      <c r="Y1" s="58" t="s">
        <v>7</v>
      </c>
      <c r="Z1" s="58" t="s">
        <v>7</v>
      </c>
      <c r="AA1" s="58" t="s">
        <v>18</v>
      </c>
      <c r="AB1" s="58" t="s">
        <v>18</v>
      </c>
      <c r="AC1" s="58" t="s">
        <v>18</v>
      </c>
      <c r="AJ1" s="58" t="s">
        <v>18</v>
      </c>
      <c r="AK1" s="58" t="s">
        <v>18</v>
      </c>
      <c r="AR1" s="58" t="s">
        <v>7</v>
      </c>
      <c r="AS1" s="58" t="s">
        <v>7</v>
      </c>
      <c r="AT1" s="58" t="s">
        <v>7</v>
      </c>
    </row>
    <row r="2" spans="1:46">
      <c r="A2" s="58" t="s">
        <v>7</v>
      </c>
      <c r="D2" s="58" t="s">
        <v>19</v>
      </c>
      <c r="E2" s="58" t="s">
        <v>108</v>
      </c>
    </row>
    <row r="3" spans="1:46">
      <c r="A3" s="58" t="s">
        <v>7</v>
      </c>
      <c r="D3" s="58" t="s">
        <v>22</v>
      </c>
      <c r="E3" s="58" t="s">
        <v>20</v>
      </c>
      <c r="F3" s="58" t="s">
        <v>21</v>
      </c>
      <c r="G3" s="58" t="s">
        <v>23</v>
      </c>
      <c r="H3" s="58" t="s">
        <v>47</v>
      </c>
      <c r="I3" s="58" t="s">
        <v>24</v>
      </c>
    </row>
    <row r="4" spans="1:46">
      <c r="A4" s="58" t="s">
        <v>7</v>
      </c>
      <c r="C4" s="58" t="s">
        <v>11</v>
      </c>
      <c r="D4" s="58" t="s">
        <v>109</v>
      </c>
      <c r="E4" s="58" t="s">
        <v>110</v>
      </c>
      <c r="F4" s="58" t="s">
        <v>96</v>
      </c>
      <c r="G4" s="58" t="s">
        <v>25</v>
      </c>
      <c r="H4" s="58" t="s">
        <v>111</v>
      </c>
    </row>
    <row r="5" spans="1:46">
      <c r="A5" s="58" t="s">
        <v>7</v>
      </c>
      <c r="C5" s="58" t="s">
        <v>10</v>
      </c>
      <c r="D5" s="58" t="s">
        <v>112</v>
      </c>
      <c r="E5" s="58" t="s">
        <v>113</v>
      </c>
      <c r="F5" s="58" t="s">
        <v>96</v>
      </c>
      <c r="G5" s="58" t="s">
        <v>25</v>
      </c>
      <c r="H5" s="58" t="s">
        <v>111</v>
      </c>
      <c r="I5" s="58" t="s">
        <v>114</v>
      </c>
    </row>
    <row r="6" spans="1:46">
      <c r="A6" s="58" t="s">
        <v>7</v>
      </c>
      <c r="C6" s="58" t="s">
        <v>41</v>
      </c>
      <c r="D6" s="58" t="s">
        <v>115</v>
      </c>
      <c r="E6" s="58" t="s">
        <v>116</v>
      </c>
      <c r="F6" s="58" t="s">
        <v>96</v>
      </c>
      <c r="G6" s="58" t="s">
        <v>25</v>
      </c>
      <c r="H6" s="58" t="s">
        <v>111</v>
      </c>
      <c r="I6" s="58" t="s">
        <v>117</v>
      </c>
    </row>
    <row r="7" spans="1:46">
      <c r="A7" s="58" t="s">
        <v>7</v>
      </c>
    </row>
    <row r="8" spans="1:46">
      <c r="A8" s="58" t="s">
        <v>7</v>
      </c>
    </row>
    <row r="9" spans="1:46">
      <c r="A9" s="58" t="s">
        <v>7</v>
      </c>
    </row>
    <row r="10" spans="1:46">
      <c r="A10" s="58" t="s">
        <v>7</v>
      </c>
    </row>
    <row r="11" spans="1:46">
      <c r="A11" s="58" t="s">
        <v>7</v>
      </c>
      <c r="C11" s="58" t="s">
        <v>27</v>
      </c>
      <c r="E11" s="58" t="s">
        <v>118</v>
      </c>
    </row>
    <row r="12" spans="1:46">
      <c r="A12" s="58" t="s">
        <v>7</v>
      </c>
      <c r="C12" s="58" t="s">
        <v>28</v>
      </c>
      <c r="E12" s="58" t="s">
        <v>119</v>
      </c>
    </row>
    <row r="13" spans="1:46">
      <c r="A13" s="58" t="s">
        <v>7</v>
      </c>
      <c r="C13" s="58" t="s">
        <v>42</v>
      </c>
      <c r="E13" s="58" t="s">
        <v>120</v>
      </c>
    </row>
    <row r="14" spans="1:46">
      <c r="A14" s="58" t="s">
        <v>7</v>
      </c>
      <c r="C14" s="58" t="s">
        <v>39</v>
      </c>
      <c r="E14" s="58" t="s">
        <v>121</v>
      </c>
    </row>
    <row r="15" spans="1:46">
      <c r="A15" s="58" t="s">
        <v>7</v>
      </c>
      <c r="C15" s="58" t="s">
        <v>43</v>
      </c>
      <c r="E15" s="58" t="s">
        <v>122</v>
      </c>
    </row>
    <row r="16" spans="1:46">
      <c r="A16" s="58" t="s">
        <v>7</v>
      </c>
      <c r="C16" s="58" t="s">
        <v>44</v>
      </c>
      <c r="E16" s="58" t="s">
        <v>123</v>
      </c>
    </row>
    <row r="17" spans="1:43">
      <c r="A17" s="58" t="s">
        <v>7</v>
      </c>
    </row>
    <row r="18" spans="1:43">
      <c r="A18" s="58" t="s">
        <v>7</v>
      </c>
    </row>
    <row r="21" spans="1:43">
      <c r="K21" s="58" t="s">
        <v>53</v>
      </c>
    </row>
    <row r="23" spans="1:43">
      <c r="E23" s="58" t="s">
        <v>29</v>
      </c>
      <c r="K23" s="58" t="s">
        <v>75</v>
      </c>
      <c r="L23" s="58" t="s">
        <v>76</v>
      </c>
      <c r="M23" s="58" t="s">
        <v>14</v>
      </c>
      <c r="N23" s="58" t="s">
        <v>16</v>
      </c>
      <c r="O23" s="58" t="s">
        <v>30</v>
      </c>
      <c r="P23" s="58" t="s">
        <v>33</v>
      </c>
      <c r="Q23" s="58" t="s">
        <v>77</v>
      </c>
      <c r="R23" s="58" t="s">
        <v>31</v>
      </c>
      <c r="S23" s="58" t="s">
        <v>38</v>
      </c>
      <c r="T23" s="58" t="s">
        <v>34</v>
      </c>
      <c r="U23" s="58" t="s">
        <v>17</v>
      </c>
      <c r="V23" s="58" t="s">
        <v>17</v>
      </c>
      <c r="W23" s="58" t="s">
        <v>79</v>
      </c>
      <c r="X23" s="58" t="s">
        <v>80</v>
      </c>
      <c r="Y23" s="58" t="s">
        <v>36</v>
      </c>
      <c r="Z23" s="58" t="s">
        <v>12</v>
      </c>
      <c r="AA23" s="58" t="s">
        <v>32</v>
      </c>
      <c r="AB23" s="58" t="s">
        <v>13</v>
      </c>
      <c r="AC23" s="58" t="s">
        <v>37</v>
      </c>
      <c r="AD23" s="58" t="s">
        <v>56</v>
      </c>
      <c r="AE23" s="58" t="s">
        <v>57</v>
      </c>
      <c r="AF23" s="58" t="s">
        <v>81</v>
      </c>
      <c r="AG23" s="58" t="s">
        <v>82</v>
      </c>
      <c r="AH23" s="58" t="s">
        <v>83</v>
      </c>
      <c r="AI23" s="58" t="s">
        <v>84</v>
      </c>
      <c r="AJ23" s="58" t="s">
        <v>85</v>
      </c>
      <c r="AK23" s="58" t="s">
        <v>86</v>
      </c>
      <c r="AL23" s="58" t="s">
        <v>87</v>
      </c>
      <c r="AM23" s="58" t="s">
        <v>88</v>
      </c>
      <c r="AN23" s="58" t="s">
        <v>89</v>
      </c>
      <c r="AO23" s="58" t="s">
        <v>90</v>
      </c>
      <c r="AP23" s="58" t="s">
        <v>91</v>
      </c>
      <c r="AQ23" s="58" t="s">
        <v>92</v>
      </c>
    </row>
    <row r="24" spans="1:43">
      <c r="B24" s="58" t="s">
        <v>124</v>
      </c>
      <c r="C24" s="58" t="s">
        <v>48</v>
      </c>
      <c r="E24" s="58" t="s">
        <v>125</v>
      </c>
      <c r="K24" s="58" t="s">
        <v>126</v>
      </c>
      <c r="L24" s="58" t="s">
        <v>127</v>
      </c>
      <c r="M24" s="58" t="s">
        <v>128</v>
      </c>
      <c r="N24" s="58" t="s">
        <v>129</v>
      </c>
      <c r="O24" s="58" t="s">
        <v>130</v>
      </c>
      <c r="P24" s="58" t="s">
        <v>131</v>
      </c>
      <c r="Q24" s="58" t="s">
        <v>78</v>
      </c>
      <c r="R24" s="58" t="s">
        <v>132</v>
      </c>
      <c r="S24" s="58" t="s">
        <v>133</v>
      </c>
      <c r="T24" s="58" t="s">
        <v>134</v>
      </c>
      <c r="U24" s="58" t="s">
        <v>188</v>
      </c>
      <c r="V24" s="58" t="s">
        <v>135</v>
      </c>
      <c r="W24" s="58" t="s">
        <v>136</v>
      </c>
      <c r="X24" s="58" t="s">
        <v>189</v>
      </c>
      <c r="Y24" s="58" t="s">
        <v>137</v>
      </c>
      <c r="Z24" s="58" t="s">
        <v>138</v>
      </c>
      <c r="AA24" s="58" t="s">
        <v>139</v>
      </c>
      <c r="AB24" s="58" t="s">
        <v>140</v>
      </c>
      <c r="AC24" s="58" t="s">
        <v>141</v>
      </c>
      <c r="AD24" s="58" t="s">
        <v>190</v>
      </c>
      <c r="AE24" s="58" t="s">
        <v>142</v>
      </c>
      <c r="AF24" s="58" t="s">
        <v>143</v>
      </c>
      <c r="AG24" s="58" t="s">
        <v>142</v>
      </c>
      <c r="AH24" s="58" t="s">
        <v>93</v>
      </c>
      <c r="AI24" s="58" t="s">
        <v>144</v>
      </c>
      <c r="AJ24" s="58" t="s">
        <v>78</v>
      </c>
      <c r="AK24" s="58" t="s">
        <v>94</v>
      </c>
      <c r="AL24" s="58" t="s">
        <v>137</v>
      </c>
      <c r="AM24" s="58" t="s">
        <v>138</v>
      </c>
      <c r="AN24" s="58" t="s">
        <v>145</v>
      </c>
      <c r="AO24" s="58" t="s">
        <v>146</v>
      </c>
      <c r="AP24" s="58" t="s">
        <v>147</v>
      </c>
      <c r="AQ24" s="58" t="s">
        <v>148</v>
      </c>
    </row>
    <row r="25" spans="1:43">
      <c r="B25" s="58" t="s">
        <v>149</v>
      </c>
      <c r="C25" s="58" t="s">
        <v>49</v>
      </c>
      <c r="E25" s="58" t="s">
        <v>150</v>
      </c>
      <c r="K25" s="58" t="s">
        <v>151</v>
      </c>
      <c r="L25" s="58" t="s">
        <v>152</v>
      </c>
      <c r="O25" s="58" t="s">
        <v>153</v>
      </c>
      <c r="Q25" s="58" t="s">
        <v>154</v>
      </c>
      <c r="R25" s="58" t="s">
        <v>155</v>
      </c>
      <c r="S25" s="58" t="s">
        <v>156</v>
      </c>
      <c r="T25" s="58" t="s">
        <v>157</v>
      </c>
      <c r="V25" s="58" t="s">
        <v>78</v>
      </c>
      <c r="Y25" s="58" t="s">
        <v>156</v>
      </c>
      <c r="Z25" s="58" t="s">
        <v>158</v>
      </c>
      <c r="AA25" s="58" t="s">
        <v>159</v>
      </c>
      <c r="AB25" s="58" t="s">
        <v>160</v>
      </c>
      <c r="AC25" s="58" t="s">
        <v>161</v>
      </c>
      <c r="AD25" s="58" t="s">
        <v>191</v>
      </c>
      <c r="AE25" s="58" t="s">
        <v>162</v>
      </c>
      <c r="AI25" s="58" t="s">
        <v>163</v>
      </c>
      <c r="AJ25" s="58" t="s">
        <v>164</v>
      </c>
      <c r="AK25" s="58" t="s">
        <v>165</v>
      </c>
    </row>
    <row r="26" spans="1:43">
      <c r="B26" s="58" t="s">
        <v>166</v>
      </c>
      <c r="C26" s="58" t="s">
        <v>50</v>
      </c>
      <c r="E26" s="58" t="s">
        <v>167</v>
      </c>
      <c r="K26" s="58" t="s">
        <v>168</v>
      </c>
      <c r="L26" s="58" t="s">
        <v>169</v>
      </c>
      <c r="O26" s="58" t="s">
        <v>170</v>
      </c>
      <c r="Q26" s="58" t="s">
        <v>171</v>
      </c>
      <c r="R26" s="58" t="s">
        <v>172</v>
      </c>
      <c r="S26" s="58" t="s">
        <v>173</v>
      </c>
      <c r="T26" s="58" t="s">
        <v>174</v>
      </c>
      <c r="V26" s="58" t="s">
        <v>78</v>
      </c>
      <c r="Y26" s="58" t="s">
        <v>173</v>
      </c>
      <c r="Z26" s="58" t="s">
        <v>175</v>
      </c>
      <c r="AA26" s="58" t="s">
        <v>176</v>
      </c>
      <c r="AB26" s="58" t="s">
        <v>177</v>
      </c>
      <c r="AC26" s="58" t="s">
        <v>178</v>
      </c>
      <c r="AD26" s="58" t="s">
        <v>192</v>
      </c>
      <c r="AE26" s="58" t="s">
        <v>179</v>
      </c>
      <c r="AJ26" s="58" t="s">
        <v>180</v>
      </c>
      <c r="AK26" s="58" t="s">
        <v>181</v>
      </c>
    </row>
    <row r="28" spans="1:43">
      <c r="AD28" s="58" t="s">
        <v>182</v>
      </c>
      <c r="AE28" s="58" t="s">
        <v>193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58" t="s">
        <v>183</v>
      </c>
      <c r="B1" s="58" t="s">
        <v>46</v>
      </c>
      <c r="C1" s="58" t="s">
        <v>7</v>
      </c>
      <c r="D1" s="58" t="s">
        <v>7</v>
      </c>
      <c r="E1" s="58" t="s">
        <v>7</v>
      </c>
      <c r="F1" s="58" t="s">
        <v>7</v>
      </c>
      <c r="G1" s="58" t="s">
        <v>7</v>
      </c>
      <c r="H1" s="58" t="s">
        <v>7</v>
      </c>
      <c r="I1" s="58" t="s">
        <v>7</v>
      </c>
      <c r="J1" s="58" t="s">
        <v>51</v>
      </c>
      <c r="K1" s="58" t="s">
        <v>18</v>
      </c>
      <c r="L1" s="58" t="s">
        <v>18</v>
      </c>
      <c r="O1" s="58" t="s">
        <v>18</v>
      </c>
      <c r="Q1" s="58" t="s">
        <v>18</v>
      </c>
      <c r="R1" s="58" t="s">
        <v>18</v>
      </c>
      <c r="S1" s="58" t="s">
        <v>18</v>
      </c>
      <c r="T1" s="58" t="s">
        <v>18</v>
      </c>
      <c r="V1" s="58" t="s">
        <v>18</v>
      </c>
      <c r="Y1" s="58" t="s">
        <v>7</v>
      </c>
      <c r="Z1" s="58" t="s">
        <v>7</v>
      </c>
      <c r="AA1" s="58" t="s">
        <v>18</v>
      </c>
      <c r="AB1" s="58" t="s">
        <v>18</v>
      </c>
      <c r="AC1" s="58" t="s">
        <v>18</v>
      </c>
      <c r="AJ1" s="58" t="s">
        <v>18</v>
      </c>
      <c r="AK1" s="58" t="s">
        <v>18</v>
      </c>
      <c r="AR1" s="58" t="s">
        <v>7</v>
      </c>
      <c r="AS1" s="58" t="s">
        <v>7</v>
      </c>
      <c r="AT1" s="58" t="s">
        <v>7</v>
      </c>
    </row>
    <row r="2" spans="1:46">
      <c r="A2" s="58" t="s">
        <v>7</v>
      </c>
      <c r="D2" s="58" t="s">
        <v>19</v>
      </c>
      <c r="E2" s="58" t="s">
        <v>108</v>
      </c>
    </row>
    <row r="3" spans="1:46">
      <c r="A3" s="58" t="s">
        <v>7</v>
      </c>
      <c r="D3" s="58" t="s">
        <v>22</v>
      </c>
      <c r="E3" s="58" t="s">
        <v>20</v>
      </c>
      <c r="F3" s="58" t="s">
        <v>21</v>
      </c>
      <c r="G3" s="58" t="s">
        <v>23</v>
      </c>
      <c r="H3" s="58" t="s">
        <v>47</v>
      </c>
      <c r="I3" s="58" t="s">
        <v>24</v>
      </c>
    </row>
    <row r="4" spans="1:46">
      <c r="A4" s="58" t="s">
        <v>7</v>
      </c>
      <c r="C4" s="58" t="s">
        <v>11</v>
      </c>
      <c r="D4" s="58" t="s">
        <v>109</v>
      </c>
      <c r="E4" s="58" t="s">
        <v>110</v>
      </c>
      <c r="F4" s="58" t="s">
        <v>96</v>
      </c>
      <c r="G4" s="58" t="s">
        <v>25</v>
      </c>
      <c r="H4" s="58" t="s">
        <v>111</v>
      </c>
    </row>
    <row r="5" spans="1:46">
      <c r="A5" s="58" t="s">
        <v>7</v>
      </c>
      <c r="C5" s="58" t="s">
        <v>10</v>
      </c>
      <c r="D5" s="58" t="s">
        <v>112</v>
      </c>
      <c r="E5" s="58" t="s">
        <v>113</v>
      </c>
      <c r="F5" s="58" t="s">
        <v>96</v>
      </c>
      <c r="G5" s="58" t="s">
        <v>25</v>
      </c>
      <c r="H5" s="58" t="s">
        <v>111</v>
      </c>
      <c r="I5" s="58" t="s">
        <v>114</v>
      </c>
    </row>
    <row r="6" spans="1:46">
      <c r="A6" s="58" t="s">
        <v>7</v>
      </c>
      <c r="C6" s="58" t="s">
        <v>41</v>
      </c>
      <c r="D6" s="58" t="s">
        <v>115</v>
      </c>
      <c r="E6" s="58" t="s">
        <v>116</v>
      </c>
      <c r="F6" s="58" t="s">
        <v>96</v>
      </c>
      <c r="G6" s="58" t="s">
        <v>25</v>
      </c>
      <c r="H6" s="58" t="s">
        <v>111</v>
      </c>
      <c r="I6" s="58" t="s">
        <v>117</v>
      </c>
    </row>
    <row r="7" spans="1:46">
      <c r="A7" s="58" t="s">
        <v>7</v>
      </c>
    </row>
    <row r="8" spans="1:46">
      <c r="A8" s="58" t="s">
        <v>7</v>
      </c>
    </row>
    <row r="9" spans="1:46">
      <c r="A9" s="58" t="s">
        <v>7</v>
      </c>
    </row>
    <row r="10" spans="1:46">
      <c r="A10" s="58" t="s">
        <v>7</v>
      </c>
    </row>
    <row r="11" spans="1:46">
      <c r="A11" s="58" t="s">
        <v>7</v>
      </c>
      <c r="C11" s="58" t="s">
        <v>27</v>
      </c>
      <c r="E11" s="58" t="s">
        <v>118</v>
      </c>
    </row>
    <row r="12" spans="1:46">
      <c r="A12" s="58" t="s">
        <v>7</v>
      </c>
      <c r="C12" s="58" t="s">
        <v>28</v>
      </c>
      <c r="E12" s="58" t="s">
        <v>119</v>
      </c>
    </row>
    <row r="13" spans="1:46">
      <c r="A13" s="58" t="s">
        <v>7</v>
      </c>
      <c r="C13" s="58" t="s">
        <v>42</v>
      </c>
      <c r="E13" s="58" t="s">
        <v>120</v>
      </c>
    </row>
    <row r="14" spans="1:46">
      <c r="A14" s="58" t="s">
        <v>7</v>
      </c>
      <c r="C14" s="58" t="s">
        <v>39</v>
      </c>
      <c r="E14" s="58" t="s">
        <v>121</v>
      </c>
    </row>
    <row r="15" spans="1:46">
      <c r="A15" s="58" t="s">
        <v>7</v>
      </c>
      <c r="C15" s="58" t="s">
        <v>43</v>
      </c>
      <c r="E15" s="58" t="s">
        <v>122</v>
      </c>
    </row>
    <row r="16" spans="1:46">
      <c r="A16" s="58" t="s">
        <v>7</v>
      </c>
      <c r="C16" s="58" t="s">
        <v>44</v>
      </c>
      <c r="E16" s="58" t="s">
        <v>123</v>
      </c>
    </row>
    <row r="17" spans="1:43">
      <c r="A17" s="58" t="s">
        <v>7</v>
      </c>
    </row>
    <row r="18" spans="1:43">
      <c r="A18" s="58" t="s">
        <v>7</v>
      </c>
    </row>
    <row r="21" spans="1:43">
      <c r="K21" s="58" t="s">
        <v>53</v>
      </c>
    </row>
    <row r="23" spans="1:43">
      <c r="E23" s="58" t="s">
        <v>29</v>
      </c>
      <c r="K23" s="58" t="s">
        <v>75</v>
      </c>
      <c r="L23" s="58" t="s">
        <v>76</v>
      </c>
      <c r="M23" s="58" t="s">
        <v>14</v>
      </c>
      <c r="N23" s="58" t="s">
        <v>16</v>
      </c>
      <c r="O23" s="58" t="s">
        <v>30</v>
      </c>
      <c r="P23" s="58" t="s">
        <v>33</v>
      </c>
      <c r="Q23" s="58" t="s">
        <v>77</v>
      </c>
      <c r="R23" s="58" t="s">
        <v>31</v>
      </c>
      <c r="S23" s="58" t="s">
        <v>38</v>
      </c>
      <c r="T23" s="58" t="s">
        <v>34</v>
      </c>
      <c r="U23" s="58" t="s">
        <v>17</v>
      </c>
      <c r="V23" s="58" t="s">
        <v>17</v>
      </c>
      <c r="W23" s="58" t="s">
        <v>79</v>
      </c>
      <c r="X23" s="58" t="s">
        <v>80</v>
      </c>
      <c r="Y23" s="58" t="s">
        <v>36</v>
      </c>
      <c r="Z23" s="58" t="s">
        <v>12</v>
      </c>
      <c r="AA23" s="58" t="s">
        <v>32</v>
      </c>
      <c r="AB23" s="58" t="s">
        <v>13</v>
      </c>
      <c r="AC23" s="58" t="s">
        <v>37</v>
      </c>
      <c r="AD23" s="58" t="s">
        <v>56</v>
      </c>
      <c r="AE23" s="58" t="s">
        <v>57</v>
      </c>
      <c r="AF23" s="58" t="s">
        <v>81</v>
      </c>
      <c r="AG23" s="58" t="s">
        <v>82</v>
      </c>
      <c r="AH23" s="58" t="s">
        <v>83</v>
      </c>
      <c r="AI23" s="58" t="s">
        <v>84</v>
      </c>
      <c r="AJ23" s="58" t="s">
        <v>85</v>
      </c>
      <c r="AK23" s="58" t="s">
        <v>86</v>
      </c>
      <c r="AL23" s="58" t="s">
        <v>87</v>
      </c>
      <c r="AM23" s="58" t="s">
        <v>88</v>
      </c>
      <c r="AN23" s="58" t="s">
        <v>89</v>
      </c>
      <c r="AO23" s="58" t="s">
        <v>90</v>
      </c>
      <c r="AP23" s="58" t="s">
        <v>91</v>
      </c>
      <c r="AQ23" s="58" t="s">
        <v>92</v>
      </c>
    </row>
    <row r="24" spans="1:43">
      <c r="B24" s="58" t="s">
        <v>124</v>
      </c>
      <c r="C24" s="58" t="s">
        <v>48</v>
      </c>
      <c r="E24" s="58" t="s">
        <v>125</v>
      </c>
      <c r="K24" s="58" t="s">
        <v>126</v>
      </c>
      <c r="L24" s="58" t="s">
        <v>127</v>
      </c>
      <c r="M24" s="58" t="s">
        <v>128</v>
      </c>
      <c r="N24" s="58" t="s">
        <v>129</v>
      </c>
      <c r="O24" s="58" t="s">
        <v>130</v>
      </c>
      <c r="P24" s="58" t="s">
        <v>131</v>
      </c>
      <c r="Q24" s="58" t="s">
        <v>78</v>
      </c>
      <c r="R24" s="58" t="s">
        <v>132</v>
      </c>
      <c r="S24" s="58" t="s">
        <v>133</v>
      </c>
      <c r="T24" s="58" t="s">
        <v>134</v>
      </c>
      <c r="U24" s="58" t="s">
        <v>188</v>
      </c>
      <c r="V24" s="58" t="s">
        <v>135</v>
      </c>
      <c r="W24" s="58" t="s">
        <v>136</v>
      </c>
      <c r="X24" s="58" t="s">
        <v>189</v>
      </c>
      <c r="Y24" s="58" t="s">
        <v>137</v>
      </c>
      <c r="Z24" s="58" t="s">
        <v>138</v>
      </c>
      <c r="AA24" s="58" t="s">
        <v>139</v>
      </c>
      <c r="AB24" s="58" t="s">
        <v>140</v>
      </c>
      <c r="AC24" s="58" t="s">
        <v>141</v>
      </c>
      <c r="AD24" s="58" t="s">
        <v>190</v>
      </c>
      <c r="AE24" s="58" t="s">
        <v>142</v>
      </c>
      <c r="AF24" s="58" t="s">
        <v>143</v>
      </c>
      <c r="AG24" s="58" t="s">
        <v>142</v>
      </c>
      <c r="AH24" s="58" t="s">
        <v>93</v>
      </c>
      <c r="AI24" s="58" t="s">
        <v>144</v>
      </c>
      <c r="AJ24" s="58" t="s">
        <v>78</v>
      </c>
      <c r="AK24" s="58" t="s">
        <v>94</v>
      </c>
      <c r="AL24" s="58" t="s">
        <v>137</v>
      </c>
      <c r="AM24" s="58" t="s">
        <v>138</v>
      </c>
      <c r="AN24" s="58" t="s">
        <v>145</v>
      </c>
      <c r="AO24" s="58" t="s">
        <v>146</v>
      </c>
      <c r="AP24" s="58" t="s">
        <v>147</v>
      </c>
      <c r="AQ24" s="58" t="s">
        <v>148</v>
      </c>
    </row>
    <row r="25" spans="1:43">
      <c r="B25" s="58" t="s">
        <v>149</v>
      </c>
      <c r="C25" s="58" t="s">
        <v>49</v>
      </c>
      <c r="E25" s="58" t="s">
        <v>150</v>
      </c>
      <c r="K25" s="58" t="s">
        <v>151</v>
      </c>
      <c r="L25" s="58" t="s">
        <v>152</v>
      </c>
      <c r="O25" s="58" t="s">
        <v>153</v>
      </c>
      <c r="Q25" s="58" t="s">
        <v>154</v>
      </c>
      <c r="R25" s="58" t="s">
        <v>155</v>
      </c>
      <c r="S25" s="58" t="s">
        <v>156</v>
      </c>
      <c r="T25" s="58" t="s">
        <v>157</v>
      </c>
      <c r="V25" s="58" t="s">
        <v>78</v>
      </c>
      <c r="Y25" s="58" t="s">
        <v>156</v>
      </c>
      <c r="Z25" s="58" t="s">
        <v>158</v>
      </c>
      <c r="AA25" s="58" t="s">
        <v>159</v>
      </c>
      <c r="AB25" s="58" t="s">
        <v>160</v>
      </c>
      <c r="AC25" s="58" t="s">
        <v>161</v>
      </c>
      <c r="AD25" s="58" t="s">
        <v>191</v>
      </c>
      <c r="AE25" s="58" t="s">
        <v>162</v>
      </c>
      <c r="AI25" s="58" t="s">
        <v>163</v>
      </c>
      <c r="AJ25" s="58" t="s">
        <v>164</v>
      </c>
      <c r="AK25" s="58" t="s">
        <v>165</v>
      </c>
    </row>
    <row r="26" spans="1:43">
      <c r="B26" s="58" t="s">
        <v>166</v>
      </c>
      <c r="C26" s="58" t="s">
        <v>50</v>
      </c>
      <c r="E26" s="58" t="s">
        <v>167</v>
      </c>
      <c r="K26" s="58" t="s">
        <v>168</v>
      </c>
      <c r="L26" s="58" t="s">
        <v>169</v>
      </c>
      <c r="O26" s="58" t="s">
        <v>170</v>
      </c>
      <c r="Q26" s="58" t="s">
        <v>171</v>
      </c>
      <c r="R26" s="58" t="s">
        <v>172</v>
      </c>
      <c r="S26" s="58" t="s">
        <v>173</v>
      </c>
      <c r="T26" s="58" t="s">
        <v>174</v>
      </c>
      <c r="V26" s="58" t="s">
        <v>78</v>
      </c>
      <c r="Y26" s="58" t="s">
        <v>173</v>
      </c>
      <c r="Z26" s="58" t="s">
        <v>175</v>
      </c>
      <c r="AA26" s="58" t="s">
        <v>176</v>
      </c>
      <c r="AB26" s="58" t="s">
        <v>177</v>
      </c>
      <c r="AC26" s="58" t="s">
        <v>178</v>
      </c>
      <c r="AD26" s="58" t="s">
        <v>192</v>
      </c>
      <c r="AE26" s="58" t="s">
        <v>179</v>
      </c>
      <c r="AJ26" s="58" t="s">
        <v>180</v>
      </c>
      <c r="AK26" s="58" t="s">
        <v>181</v>
      </c>
    </row>
    <row r="28" spans="1:43">
      <c r="AD28" s="58" t="s">
        <v>182</v>
      </c>
      <c r="AE28" s="58" t="s">
        <v>193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E7930-FA90-4219-9C8A-02480290A530}">
  <dimension ref="A1:E15"/>
  <sheetViews>
    <sheetView workbookViewId="0"/>
  </sheetViews>
  <sheetFormatPr defaultRowHeight="15"/>
  <sheetData>
    <row r="1" spans="1:5">
      <c r="A1" s="58" t="s">
        <v>185</v>
      </c>
      <c r="B1" s="58" t="s">
        <v>1</v>
      </c>
      <c r="C1" s="58" t="s">
        <v>2</v>
      </c>
      <c r="D1" s="58" t="s">
        <v>3</v>
      </c>
    </row>
    <row r="2" spans="1:5">
      <c r="B2" s="58" t="s">
        <v>19</v>
      </c>
      <c r="C2" s="58" t="s">
        <v>4</v>
      </c>
    </row>
    <row r="3" spans="1:5">
      <c r="A3" s="58" t="s">
        <v>0</v>
      </c>
      <c r="B3" s="58" t="s">
        <v>5</v>
      </c>
      <c r="C3" s="58" t="s">
        <v>194</v>
      </c>
    </row>
    <row r="4" spans="1:5">
      <c r="A4" s="58" t="s">
        <v>0</v>
      </c>
      <c r="B4" s="58" t="s">
        <v>6</v>
      </c>
      <c r="C4" s="58" t="s">
        <v>195</v>
      </c>
    </row>
    <row r="5" spans="1:5">
      <c r="A5" s="58" t="s">
        <v>0</v>
      </c>
      <c r="B5" s="58" t="s">
        <v>26</v>
      </c>
      <c r="C5" s="58" t="s">
        <v>97</v>
      </c>
      <c r="D5" s="58" t="s">
        <v>98</v>
      </c>
      <c r="E5" s="58" t="s">
        <v>45</v>
      </c>
    </row>
    <row r="8" spans="1:5">
      <c r="A8" s="58" t="s">
        <v>8</v>
      </c>
      <c r="C8" s="58" t="s">
        <v>99</v>
      </c>
    </row>
    <row r="9" spans="1:5">
      <c r="A9" s="58" t="s">
        <v>9</v>
      </c>
      <c r="C9" s="58" t="s">
        <v>100</v>
      </c>
    </row>
    <row r="10" spans="1:5">
      <c r="B10" s="58" t="s">
        <v>42</v>
      </c>
      <c r="C10" s="58" t="s">
        <v>101</v>
      </c>
    </row>
    <row r="11" spans="1:5">
      <c r="B11" s="58" t="s">
        <v>39</v>
      </c>
      <c r="C11" s="58" t="s">
        <v>101</v>
      </c>
    </row>
    <row r="12" spans="1:5">
      <c r="B12" s="58" t="s">
        <v>43</v>
      </c>
      <c r="C12" s="58" t="s">
        <v>102</v>
      </c>
    </row>
    <row r="13" spans="1:5">
      <c r="B13" s="58" t="s">
        <v>44</v>
      </c>
      <c r="C13" s="58" t="s">
        <v>103</v>
      </c>
      <c r="D13" s="58" t="s">
        <v>104</v>
      </c>
    </row>
    <row r="14" spans="1:5">
      <c r="D14" s="58" t="s">
        <v>105</v>
      </c>
    </row>
    <row r="15" spans="1:5">
      <c r="D15" s="58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2024-04-04T04:40:08Z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